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05" windowWidth="20730" windowHeight="92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Sheet1!$BE$2:$BJ$54</definedName>
  </definedNames>
  <calcPr calcId="144525"/>
</workbook>
</file>

<file path=xl/calcChain.xml><?xml version="1.0" encoding="utf-8"?>
<calcChain xmlns="http://schemas.openxmlformats.org/spreadsheetml/2006/main">
  <c r="AM35" i="1" l="1"/>
  <c r="AM50" i="1" s="1"/>
  <c r="AM51" i="1" s="1"/>
  <c r="AN35" i="1"/>
  <c r="AN50" i="1" s="1"/>
  <c r="AM49" i="1"/>
  <c r="AN49" i="1"/>
  <c r="AT35" i="1"/>
  <c r="AT50" i="1" s="1"/>
  <c r="AT49" i="1"/>
  <c r="BK13" i="1"/>
  <c r="BK14" i="1"/>
  <c r="C14" i="1"/>
  <c r="E14" i="1" s="1"/>
  <c r="AN51" i="1" l="1"/>
  <c r="AM52" i="1" s="1"/>
  <c r="AT51" i="1"/>
  <c r="BK53" i="1"/>
  <c r="BK54" i="1"/>
  <c r="C48" i="1" l="1"/>
  <c r="E48" i="1" s="1"/>
  <c r="BK44" i="1"/>
  <c r="BK45" i="1"/>
  <c r="BK46" i="1"/>
  <c r="BK47" i="1"/>
  <c r="BK48" i="1"/>
  <c r="BK28" i="1"/>
  <c r="BK29" i="1"/>
  <c r="BK30" i="1"/>
  <c r="BK31" i="1"/>
  <c r="BK32" i="1"/>
  <c r="BK33" i="1"/>
  <c r="BK34" i="1"/>
  <c r="BK36" i="1"/>
  <c r="BK37" i="1"/>
  <c r="BK38" i="1"/>
  <c r="BK39" i="1"/>
  <c r="BK40" i="1"/>
  <c r="BK41" i="1"/>
  <c r="BK42" i="1"/>
  <c r="BK43" i="1"/>
  <c r="BK4" i="1"/>
  <c r="BK5" i="1"/>
  <c r="BK6" i="1"/>
  <c r="BK7" i="1"/>
  <c r="BK8" i="1"/>
  <c r="BK9" i="1"/>
  <c r="BK10" i="1"/>
  <c r="BK11" i="1"/>
  <c r="BK15" i="1"/>
  <c r="BK16" i="1"/>
  <c r="BK17" i="1"/>
  <c r="BK18" i="1"/>
  <c r="BK19" i="1"/>
  <c r="BK20" i="1"/>
  <c r="BK21" i="1"/>
  <c r="BK22" i="1"/>
  <c r="BK23" i="1"/>
  <c r="BK24" i="1"/>
  <c r="BK12" i="1"/>
  <c r="BK25" i="1"/>
  <c r="BK26" i="1"/>
  <c r="BK27" i="1"/>
  <c r="D49" i="1"/>
  <c r="W35" i="1"/>
  <c r="W50" i="1" s="1"/>
  <c r="W49" i="1"/>
  <c r="S35" i="1"/>
  <c r="BE49" i="1"/>
  <c r="BE35" i="1"/>
  <c r="BE50" i="1" s="1"/>
  <c r="AK35" i="1"/>
  <c r="AK50" i="1" s="1"/>
  <c r="AK49" i="1"/>
  <c r="AF35" i="1"/>
  <c r="AF50" i="1" s="1"/>
  <c r="AF49" i="1"/>
  <c r="BB35" i="1"/>
  <c r="P35" i="1"/>
  <c r="AI35" i="1"/>
  <c r="J35" i="1"/>
  <c r="F35" i="1"/>
  <c r="BK3" i="1"/>
  <c r="BJ49" i="1"/>
  <c r="D35" i="1"/>
  <c r="G35" i="1"/>
  <c r="H35" i="1"/>
  <c r="I35" i="1"/>
  <c r="K35" i="1"/>
  <c r="AD35" i="1"/>
  <c r="AE35" i="1"/>
  <c r="L35" i="1"/>
  <c r="M35" i="1"/>
  <c r="Z35" i="1"/>
  <c r="AA35" i="1"/>
  <c r="AB35" i="1"/>
  <c r="AC35" i="1"/>
  <c r="AG35" i="1"/>
  <c r="AH35" i="1"/>
  <c r="N35" i="1"/>
  <c r="O35" i="1"/>
  <c r="U35" i="1"/>
  <c r="V35" i="1"/>
  <c r="AJ35" i="1"/>
  <c r="AL35" i="1"/>
  <c r="AO35" i="1"/>
  <c r="AP35" i="1"/>
  <c r="Q35" i="1"/>
  <c r="R35" i="1"/>
  <c r="X35" i="1"/>
  <c r="T35" i="1"/>
  <c r="AQ35" i="1"/>
  <c r="AR35" i="1"/>
  <c r="AS35" i="1"/>
  <c r="AU35" i="1"/>
  <c r="AV35" i="1"/>
  <c r="AW35" i="1"/>
  <c r="AX35" i="1"/>
  <c r="AY35" i="1"/>
  <c r="AZ35" i="1"/>
  <c r="BA35" i="1"/>
  <c r="BC35" i="1"/>
  <c r="BD35" i="1"/>
  <c r="Y35" i="1"/>
  <c r="BF35" i="1"/>
  <c r="BG35" i="1"/>
  <c r="BH35" i="1"/>
  <c r="BI35" i="1"/>
  <c r="BJ35" i="1"/>
  <c r="BJ50" i="1" s="1"/>
  <c r="BK35" i="1" l="1"/>
  <c r="W51" i="1"/>
  <c r="BE51" i="1"/>
  <c r="AK51" i="1"/>
  <c r="AF51" i="1"/>
  <c r="BJ51" i="1"/>
  <c r="BL4" i="3" l="1"/>
  <c r="BL5" i="3"/>
  <c r="BL6" i="3"/>
  <c r="BL7" i="3"/>
  <c r="BL8" i="3"/>
  <c r="BL9" i="3"/>
  <c r="BL10" i="3"/>
  <c r="BL11" i="3"/>
  <c r="BL12" i="3"/>
  <c r="BL13" i="3"/>
  <c r="BL14" i="3"/>
  <c r="BL15" i="3"/>
  <c r="BL16" i="3"/>
  <c r="BL17" i="3"/>
  <c r="BL18" i="3"/>
  <c r="BL19" i="3"/>
  <c r="BL20" i="3"/>
  <c r="BL21" i="3"/>
  <c r="BL22" i="3"/>
  <c r="BL23" i="3"/>
  <c r="BL24" i="3"/>
  <c r="BL25" i="3"/>
  <c r="BL26" i="3"/>
  <c r="BL27" i="3"/>
  <c r="BL28" i="3"/>
  <c r="BL29" i="3"/>
  <c r="BL30" i="3"/>
  <c r="BL31" i="3"/>
  <c r="BL32" i="3"/>
  <c r="BL33" i="3"/>
  <c r="BL34" i="3"/>
  <c r="BL35" i="3"/>
  <c r="BL36" i="3"/>
  <c r="BL37" i="3"/>
  <c r="BL38" i="3"/>
  <c r="BL39" i="3"/>
  <c r="BL40" i="3"/>
  <c r="BL41" i="3"/>
  <c r="BL42" i="3"/>
  <c r="BL43" i="3"/>
  <c r="BL44" i="3"/>
  <c r="C34" i="1"/>
  <c r="C8" i="1"/>
  <c r="C9" i="1"/>
  <c r="C10" i="1"/>
  <c r="C11" i="1"/>
  <c r="C15" i="1"/>
  <c r="E15" i="1" s="1"/>
  <c r="C16" i="1"/>
  <c r="E16" i="1" s="1"/>
  <c r="C17" i="1"/>
  <c r="C18" i="1"/>
  <c r="C19" i="1"/>
  <c r="C20" i="1"/>
  <c r="C21" i="1"/>
  <c r="C22" i="1"/>
  <c r="C23" i="1"/>
  <c r="C24" i="1"/>
  <c r="C12" i="1"/>
  <c r="C13" i="1"/>
  <c r="C25" i="1"/>
  <c r="C26" i="1"/>
  <c r="C27" i="1"/>
  <c r="C28" i="1"/>
  <c r="E28" i="1" s="1"/>
  <c r="C29" i="1"/>
  <c r="C30" i="1"/>
  <c r="C31" i="1"/>
  <c r="C32" i="1"/>
  <c r="C33" i="1"/>
  <c r="C5" i="1"/>
  <c r="C6" i="1"/>
  <c r="C7" i="1"/>
  <c r="C4" i="1"/>
  <c r="C36" i="1"/>
  <c r="E36" i="1" s="1"/>
  <c r="C37" i="1"/>
  <c r="E37" i="1" s="1"/>
  <c r="C38" i="1"/>
  <c r="E38" i="1" s="1"/>
  <c r="C39" i="1"/>
  <c r="E39" i="1" s="1"/>
  <c r="C40" i="1"/>
  <c r="E40" i="1" s="1"/>
  <c r="C41" i="1"/>
  <c r="E41" i="1" s="1"/>
  <c r="C42" i="1"/>
  <c r="E42" i="1" s="1"/>
  <c r="C43" i="1"/>
  <c r="E43" i="1" s="1"/>
  <c r="C44" i="1"/>
  <c r="E44" i="1" s="1"/>
  <c r="C45" i="1"/>
  <c r="E45" i="1" s="1"/>
  <c r="C46" i="1"/>
  <c r="E46" i="1" s="1"/>
  <c r="C47" i="1"/>
  <c r="E47" i="1" s="1"/>
  <c r="C53" i="1"/>
  <c r="C54" i="1"/>
  <c r="BG50" i="1"/>
  <c r="BH50" i="1"/>
  <c r="D50" i="1"/>
  <c r="D51" i="1" l="1"/>
  <c r="C35" i="1"/>
  <c r="E35" i="1" s="1"/>
  <c r="J45" i="2" l="1"/>
  <c r="D44" i="2"/>
  <c r="E43" i="2"/>
  <c r="E42" i="2"/>
  <c r="D41" i="2"/>
  <c r="E40" i="2"/>
  <c r="E39" i="2"/>
  <c r="D38" i="2"/>
  <c r="D35" i="2"/>
  <c r="E34" i="2"/>
  <c r="E33" i="2"/>
  <c r="E32" i="2"/>
  <c r="D31" i="2"/>
  <c r="E30" i="2"/>
  <c r="E29" i="2"/>
  <c r="E28" i="2"/>
  <c r="E27" i="2"/>
  <c r="E26" i="2"/>
  <c r="E25" i="2"/>
  <c r="E24" i="2"/>
  <c r="D23" i="2"/>
  <c r="E22" i="2"/>
  <c r="E21" i="2"/>
  <c r="E20" i="2"/>
  <c r="E19" i="2"/>
  <c r="D18" i="2"/>
  <c r="E17" i="2"/>
  <c r="E16" i="2"/>
  <c r="E15" i="2"/>
  <c r="E14" i="2"/>
  <c r="D13" i="2"/>
  <c r="E13" i="2" s="1"/>
  <c r="E12" i="2"/>
  <c r="E11" i="2"/>
  <c r="E10" i="2"/>
  <c r="D9" i="2"/>
  <c r="E8" i="2"/>
  <c r="E7" i="2"/>
  <c r="D6" i="2"/>
  <c r="E5" i="2"/>
  <c r="E4" i="2"/>
  <c r="E6" i="2" l="1"/>
  <c r="E35" i="2"/>
  <c r="E23" i="2"/>
  <c r="E9" i="2"/>
  <c r="E18" i="2"/>
  <c r="E31" i="2"/>
  <c r="D45" i="2"/>
  <c r="E41" i="2"/>
  <c r="E54" i="1"/>
  <c r="E53" i="1"/>
  <c r="E52" i="1"/>
  <c r="BI49" i="1"/>
  <c r="BH49" i="1"/>
  <c r="BH51" i="1" s="1"/>
  <c r="BG49" i="1"/>
  <c r="BG51" i="1" s="1"/>
  <c r="BF49" i="1"/>
  <c r="Y49" i="1"/>
  <c r="BD49" i="1"/>
  <c r="BC49" i="1"/>
  <c r="BB49" i="1"/>
  <c r="BA49" i="1"/>
  <c r="AZ49" i="1"/>
  <c r="AY49" i="1"/>
  <c r="AX49" i="1"/>
  <c r="AW49" i="1"/>
  <c r="AV49" i="1"/>
  <c r="P49" i="1"/>
  <c r="AU49" i="1"/>
  <c r="AS49" i="1"/>
  <c r="AR49" i="1"/>
  <c r="AQ49" i="1"/>
  <c r="T49" i="1"/>
  <c r="X49" i="1"/>
  <c r="R49" i="1"/>
  <c r="S49" i="1"/>
  <c r="Q49" i="1"/>
  <c r="AP49" i="1"/>
  <c r="AO49" i="1"/>
  <c r="AL49" i="1"/>
  <c r="AJ49" i="1"/>
  <c r="AI49" i="1"/>
  <c r="V49" i="1"/>
  <c r="U49" i="1"/>
  <c r="O49" i="1"/>
  <c r="N49" i="1"/>
  <c r="AH49" i="1"/>
  <c r="AG49" i="1"/>
  <c r="AC49" i="1"/>
  <c r="AB49" i="1"/>
  <c r="AA49" i="1"/>
  <c r="Z49" i="1"/>
  <c r="M49" i="1"/>
  <c r="L49" i="1"/>
  <c r="AE49" i="1"/>
  <c r="AD49" i="1"/>
  <c r="K49" i="1"/>
  <c r="J49" i="1"/>
  <c r="I49" i="1"/>
  <c r="H49" i="1"/>
  <c r="G49" i="1"/>
  <c r="F49" i="1"/>
  <c r="BI50" i="1"/>
  <c r="BF50" i="1"/>
  <c r="Y50" i="1"/>
  <c r="BD50" i="1"/>
  <c r="BC50" i="1"/>
  <c r="BB50" i="1"/>
  <c r="BA50" i="1"/>
  <c r="AZ50" i="1"/>
  <c r="AY50" i="1"/>
  <c r="AX50" i="1"/>
  <c r="AW50" i="1"/>
  <c r="AV50" i="1"/>
  <c r="P50" i="1"/>
  <c r="AU50" i="1"/>
  <c r="AS50" i="1"/>
  <c r="AR50" i="1"/>
  <c r="AQ50" i="1"/>
  <c r="T50" i="1"/>
  <c r="X50" i="1"/>
  <c r="R50" i="1"/>
  <c r="S50" i="1"/>
  <c r="Q50" i="1"/>
  <c r="AP50" i="1"/>
  <c r="AO50" i="1"/>
  <c r="AL50" i="1"/>
  <c r="AJ50" i="1"/>
  <c r="AI50" i="1"/>
  <c r="V50" i="1"/>
  <c r="U50" i="1"/>
  <c r="O50" i="1"/>
  <c r="N50" i="1"/>
  <c r="AH50" i="1"/>
  <c r="AG50" i="1"/>
  <c r="AC50" i="1"/>
  <c r="AB50" i="1"/>
  <c r="AA50" i="1"/>
  <c r="Z50" i="1"/>
  <c r="L50" i="1"/>
  <c r="AE50" i="1"/>
  <c r="AD50" i="1"/>
  <c r="K50" i="1"/>
  <c r="J50" i="1"/>
  <c r="I50" i="1"/>
  <c r="H50" i="1"/>
  <c r="G50" i="1"/>
  <c r="F50" i="1"/>
  <c r="E34" i="1"/>
  <c r="E33" i="1"/>
  <c r="E32" i="1"/>
  <c r="E31" i="1"/>
  <c r="E30" i="1"/>
  <c r="E29" i="1"/>
  <c r="E27" i="1"/>
  <c r="E26" i="1"/>
  <c r="E25" i="1"/>
  <c r="E13" i="1"/>
  <c r="E12" i="1"/>
  <c r="E24" i="1"/>
  <c r="E23" i="1"/>
  <c r="E22" i="1"/>
  <c r="E21" i="1"/>
  <c r="E20" i="1"/>
  <c r="E19" i="1"/>
  <c r="E18" i="1"/>
  <c r="E17" i="1"/>
  <c r="E11" i="1"/>
  <c r="E10" i="1"/>
  <c r="E9" i="1"/>
  <c r="E8" i="1"/>
  <c r="E7" i="1"/>
  <c r="E6" i="1"/>
  <c r="E5" i="1"/>
  <c r="E4" i="1"/>
  <c r="BK49" i="1" l="1"/>
  <c r="C49" i="1"/>
  <c r="E49" i="1" s="1"/>
  <c r="R51" i="1"/>
  <c r="R52" i="1" s="1"/>
  <c r="V51" i="1"/>
  <c r="G51" i="1"/>
  <c r="M50" i="1"/>
  <c r="C50" i="1" s="1"/>
  <c r="K51" i="1"/>
  <c r="Z51" i="1"/>
  <c r="AY51" i="1"/>
  <c r="AQ51" i="1"/>
  <c r="AO51" i="1"/>
  <c r="AO52" i="1" s="1"/>
  <c r="F51" i="1"/>
  <c r="AA51" i="1"/>
  <c r="U51" i="1"/>
  <c r="AP51" i="1"/>
  <c r="AP52" i="1" s="1"/>
  <c r="AR51" i="1"/>
  <c r="AZ51" i="1"/>
  <c r="O51" i="1"/>
  <c r="AL51" i="1"/>
  <c r="AX51" i="1"/>
  <c r="BF51" i="1"/>
  <c r="AJ51" i="1"/>
  <c r="Y51" i="1"/>
  <c r="AH51" i="1"/>
  <c r="AV51" i="1"/>
  <c r="AG51" i="1"/>
  <c r="AI51" i="1"/>
  <c r="P51" i="1"/>
  <c r="P52" i="1" s="1"/>
  <c r="I51" i="1"/>
  <c r="AE51" i="1"/>
  <c r="AC51" i="1"/>
  <c r="S51" i="1"/>
  <c r="S52" i="1" s="1"/>
  <c r="AU51" i="1"/>
  <c r="BB51" i="1"/>
  <c r="H51" i="1"/>
  <c r="AD51" i="1"/>
  <c r="AB51" i="1"/>
  <c r="Q51" i="1"/>
  <c r="Q52" i="1" s="1"/>
  <c r="AS51" i="1"/>
  <c r="BA51" i="1"/>
  <c r="BI51" i="1"/>
  <c r="J51" i="1"/>
  <c r="T51" i="1"/>
  <c r="N51" i="1"/>
  <c r="X51" i="1"/>
  <c r="AW51" i="1"/>
  <c r="L51" i="1"/>
  <c r="BD51" i="1"/>
  <c r="BC51" i="1"/>
  <c r="BK50" i="1" l="1"/>
  <c r="AD52" i="1"/>
  <c r="AI52" i="1"/>
  <c r="U52" i="1"/>
  <c r="J52" i="1"/>
  <c r="M51" i="1"/>
  <c r="C51" i="1" s="1"/>
  <c r="AG52" i="1"/>
  <c r="N52" i="1"/>
  <c r="Z52" i="1"/>
  <c r="F52" i="1"/>
  <c r="E50" i="1"/>
  <c r="W52" i="1"/>
  <c r="BB52" i="1"/>
  <c r="BK51" i="1" l="1"/>
  <c r="L52" i="1"/>
  <c r="E51" i="1"/>
</calcChain>
</file>

<file path=xl/sharedStrings.xml><?xml version="1.0" encoding="utf-8"?>
<sst xmlns="http://schemas.openxmlformats.org/spreadsheetml/2006/main" count="538" uniqueCount="198">
  <si>
    <t>专业</t>
    <phoneticPr fontId="2" type="noConversion"/>
  </si>
  <si>
    <t>科 类</t>
    <phoneticPr fontId="2" type="noConversion"/>
  </si>
  <si>
    <t>计划执行（与原始计划比）</t>
    <phoneticPr fontId="4" type="noConversion"/>
  </si>
  <si>
    <t>上海</t>
    <phoneticPr fontId="2" type="noConversion"/>
  </si>
  <si>
    <t>江苏</t>
  </si>
  <si>
    <t>浙江</t>
  </si>
  <si>
    <t>福建</t>
  </si>
  <si>
    <t>山东</t>
  </si>
  <si>
    <t>安徽</t>
  </si>
  <si>
    <t>江西</t>
  </si>
  <si>
    <t>河南</t>
  </si>
  <si>
    <t>贵州</t>
  </si>
  <si>
    <t>新疆</t>
  </si>
  <si>
    <t>北京</t>
  </si>
  <si>
    <t>天津</t>
  </si>
  <si>
    <t>广东</t>
    <phoneticPr fontId="2" type="noConversion"/>
  </si>
  <si>
    <t>海南</t>
  </si>
  <si>
    <t>广西</t>
    <phoneticPr fontId="2" type="noConversion"/>
  </si>
  <si>
    <t>青海</t>
  </si>
  <si>
    <t>四川</t>
  </si>
  <si>
    <t>湖北</t>
  </si>
  <si>
    <t>湖   南</t>
    <phoneticPr fontId="2" type="noConversion"/>
  </si>
  <si>
    <t>河北</t>
  </si>
  <si>
    <t>山西</t>
  </si>
  <si>
    <t>内蒙古</t>
  </si>
  <si>
    <t>辽宁</t>
  </si>
  <si>
    <t>吉林</t>
  </si>
  <si>
    <t>重庆</t>
  </si>
  <si>
    <t>云南</t>
  </si>
  <si>
    <t>陕西</t>
  </si>
  <si>
    <t>甘肃</t>
  </si>
  <si>
    <t>宁夏</t>
  </si>
  <si>
    <t>提前批</t>
  </si>
  <si>
    <t>本科一批</t>
  </si>
  <si>
    <t>本科二批</t>
  </si>
  <si>
    <t>海洋渔业科学与技术</t>
  </si>
  <si>
    <t>理工</t>
  </si>
  <si>
    <t>农林经济管理</t>
  </si>
  <si>
    <t>水产类</t>
  </si>
  <si>
    <t>生物科学类</t>
  </si>
  <si>
    <t>海洋科学类</t>
  </si>
  <si>
    <t>食品科学与工程类</t>
  </si>
  <si>
    <t>空间信息与数字技术</t>
  </si>
  <si>
    <t>物流管理</t>
  </si>
  <si>
    <t>物流工程</t>
  </si>
  <si>
    <t>能源动力类</t>
  </si>
  <si>
    <t>国际经济与贸易</t>
  </si>
  <si>
    <t>金融学</t>
  </si>
  <si>
    <t xml:space="preserve"> </t>
  </si>
  <si>
    <t>会计学</t>
  </si>
  <si>
    <t>市场营销</t>
  </si>
  <si>
    <t>计算机科学与技术</t>
  </si>
  <si>
    <t>电气工程及其自动化</t>
  </si>
  <si>
    <t>机械设计制造及其自动化</t>
  </si>
  <si>
    <t>工业工程</t>
  </si>
  <si>
    <t>社会工作</t>
  </si>
  <si>
    <t>行政管理</t>
  </si>
  <si>
    <t>英语</t>
  </si>
  <si>
    <t>日语</t>
  </si>
  <si>
    <t>朝鲜语</t>
  </si>
  <si>
    <t>文史</t>
  </si>
  <si>
    <t>工商管理（食品经济管理方向）</t>
  </si>
  <si>
    <t>统招本科合计</t>
  </si>
  <si>
    <t>总数</t>
  </si>
  <si>
    <t>少数民族预科班</t>
  </si>
  <si>
    <t>学院</t>
    <phoneticPr fontId="1" type="noConversion"/>
  </si>
  <si>
    <t>专业代码</t>
    <phoneticPr fontId="1" type="noConversion"/>
  </si>
  <si>
    <t>专业名称</t>
    <phoneticPr fontId="1" type="noConversion"/>
  </si>
  <si>
    <t>2017学院计划</t>
    <phoneticPr fontId="1" type="noConversion"/>
  </si>
  <si>
    <t>2016计划</t>
    <phoneticPr fontId="1" type="noConversion"/>
  </si>
  <si>
    <t>招生科类</t>
    <phoneticPr fontId="1" type="noConversion"/>
  </si>
  <si>
    <t>选测科目</t>
    <phoneticPr fontId="1" type="noConversion"/>
  </si>
  <si>
    <t>备注</t>
    <phoneticPr fontId="1" type="noConversion"/>
  </si>
  <si>
    <t>含专业数</t>
    <phoneticPr fontId="1" type="noConversion"/>
  </si>
  <si>
    <t>专业序号</t>
    <phoneticPr fontId="1" type="noConversion"/>
  </si>
  <si>
    <t>按类说明</t>
    <phoneticPr fontId="1" type="noConversion"/>
  </si>
  <si>
    <t>计划</t>
    <phoneticPr fontId="1" type="noConversion"/>
  </si>
  <si>
    <t>变化</t>
    <phoneticPr fontId="1" type="noConversion"/>
  </si>
  <si>
    <t>水产与生命学院</t>
    <phoneticPr fontId="1" type="noConversion"/>
  </si>
  <si>
    <t>理工</t>
    <phoneticPr fontId="1" type="noConversion"/>
  </si>
  <si>
    <t>理化生</t>
    <phoneticPr fontId="1" type="noConversion"/>
  </si>
  <si>
    <t>含水产养殖学专业、水族科学与技术专业、水生动物医学专业。入学后第二年确定专业或专业方向。</t>
    <phoneticPr fontId="1" type="noConversion"/>
  </si>
  <si>
    <r>
      <t>含生物科学专业、生物科学专业（海洋生物方向）、生物技术专业</t>
    </r>
    <r>
      <rPr>
        <sz val="12"/>
        <rFont val="宋体"/>
        <family val="3"/>
        <charset val="134"/>
      </rPr>
      <t>。入学第二年后确定专业或专业方向。</t>
    </r>
    <phoneticPr fontId="1" type="noConversion"/>
  </si>
  <si>
    <t>学院小计</t>
    <phoneticPr fontId="1" type="noConversion"/>
  </si>
  <si>
    <t>海洋学院</t>
  </si>
  <si>
    <r>
      <t>含海洋科学专业（分为物理海洋学、</t>
    </r>
    <r>
      <rPr>
        <sz val="12"/>
        <color theme="1"/>
        <rFont val="宋体"/>
        <family val="3"/>
        <charset val="134"/>
      </rPr>
      <t>海洋管理方向）、海洋技术专业（分为海洋信息工程方向、海洋测绘方向)、</t>
    </r>
    <r>
      <rPr>
        <sz val="12"/>
        <color rgb="FFC00000"/>
        <rFont val="宋体"/>
        <family val="3"/>
        <charset val="134"/>
      </rPr>
      <t>海洋资源与环境专业</t>
    </r>
    <r>
      <rPr>
        <sz val="12"/>
        <rFont val="宋体"/>
        <family val="3"/>
        <charset val="134"/>
      </rPr>
      <t>。入学后第二学期末分专业；第四学期末分专业方向。</t>
    </r>
    <phoneticPr fontId="1" type="noConversion"/>
  </si>
  <si>
    <t>含海洋渔业技术、海洋渔业资源与管理、远洋渔业三个专业方向。入学后第四学期末分专业方向。</t>
    <phoneticPr fontId="4" type="noConversion"/>
  </si>
  <si>
    <t>食品学院</t>
  </si>
  <si>
    <t>083002</t>
    <phoneticPr fontId="1" type="noConversion"/>
  </si>
  <si>
    <t>生物制药</t>
    <phoneticPr fontId="1" type="noConversion"/>
  </si>
  <si>
    <t>0805</t>
    <phoneticPr fontId="1" type="noConversion"/>
  </si>
  <si>
    <t>信息学院</t>
    <phoneticPr fontId="1" type="noConversion"/>
  </si>
  <si>
    <t>080601</t>
    <phoneticPr fontId="1" type="noConversion"/>
  </si>
  <si>
    <t>080902</t>
    <phoneticPr fontId="1" type="noConversion"/>
  </si>
  <si>
    <t>软件工程</t>
  </si>
  <si>
    <t>工程学院</t>
    <phoneticPr fontId="1" type="noConversion"/>
  </si>
  <si>
    <t>020301</t>
    <phoneticPr fontId="1" type="noConversion"/>
  </si>
  <si>
    <t>020401</t>
    <phoneticPr fontId="1" type="noConversion"/>
  </si>
  <si>
    <t>经管学院</t>
    <phoneticPr fontId="1" type="noConversion"/>
  </si>
  <si>
    <t>文理兼招</t>
    <phoneticPr fontId="1" type="noConversion"/>
  </si>
  <si>
    <t>不限</t>
    <phoneticPr fontId="1" type="noConversion"/>
  </si>
  <si>
    <t>080202</t>
    <phoneticPr fontId="1" type="noConversion"/>
  </si>
  <si>
    <t>工商管理(食品经济管理方向)</t>
  </si>
  <si>
    <t>070102</t>
    <phoneticPr fontId="1" type="noConversion"/>
  </si>
  <si>
    <t>080901</t>
    <phoneticPr fontId="1" type="noConversion"/>
  </si>
  <si>
    <t>080908</t>
    <phoneticPr fontId="1" type="noConversion"/>
  </si>
  <si>
    <t>外语学院</t>
  </si>
  <si>
    <t>050201</t>
    <phoneticPr fontId="1" type="noConversion"/>
  </si>
  <si>
    <t>050207</t>
    <phoneticPr fontId="1" type="noConversion"/>
  </si>
  <si>
    <t>050209</t>
    <phoneticPr fontId="1" type="noConversion"/>
  </si>
  <si>
    <t>生环学院</t>
    <phoneticPr fontId="1" type="noConversion"/>
  </si>
  <si>
    <t>082502</t>
    <phoneticPr fontId="1" type="noConversion"/>
  </si>
  <si>
    <t>环境科学**</t>
    <phoneticPr fontId="1" type="noConversion"/>
  </si>
  <si>
    <t>082503</t>
    <phoneticPr fontId="1" type="noConversion"/>
  </si>
  <si>
    <t>环境工程**</t>
    <phoneticPr fontId="1" type="noConversion"/>
  </si>
  <si>
    <t>文法学院</t>
    <phoneticPr fontId="1" type="noConversion"/>
  </si>
  <si>
    <t>030302</t>
    <phoneticPr fontId="1" type="noConversion"/>
  </si>
  <si>
    <t>爱恩学院</t>
  </si>
  <si>
    <t>1201H</t>
  </si>
  <si>
    <t>工商管理类（中外合作办学）</t>
    <phoneticPr fontId="1" type="noConversion"/>
  </si>
  <si>
    <t>市场营销专业(国际商务方向)</t>
  </si>
  <si>
    <t>1202H</t>
  </si>
  <si>
    <t>管理科学与工程类(中外合作办学)</t>
  </si>
  <si>
    <t>信息管理与信息系统专业</t>
  </si>
  <si>
    <t>全校合计</t>
    <phoneticPr fontId="1" type="noConversion"/>
  </si>
  <si>
    <t>能源与动力工程</t>
    <phoneticPr fontId="1" type="noConversion"/>
  </si>
  <si>
    <t>能源与动力工程、建筑环境与能源应用工程</t>
    <phoneticPr fontId="1" type="noConversion"/>
  </si>
  <si>
    <t>录取人数</t>
  </si>
  <si>
    <t>专业</t>
  </si>
  <si>
    <t>科 类</t>
  </si>
  <si>
    <t>原始计划数</t>
  </si>
  <si>
    <t>计划执行（与原始计划比）</t>
  </si>
  <si>
    <t>上海</t>
  </si>
  <si>
    <t>广东</t>
  </si>
  <si>
    <t>广西</t>
  </si>
  <si>
    <t>湖   南</t>
  </si>
  <si>
    <t>黑   龙   江</t>
  </si>
  <si>
    <t>西藏</t>
  </si>
  <si>
    <t>其他类</t>
  </si>
  <si>
    <t>春招</t>
  </si>
  <si>
    <t>农村专项</t>
  </si>
  <si>
    <t>本科</t>
  </si>
  <si>
    <t>普通本科批</t>
  </si>
  <si>
    <t>国家专项</t>
  </si>
  <si>
    <t>贫困专项</t>
  </si>
  <si>
    <t>新疆定向</t>
  </si>
  <si>
    <t>南疆计划</t>
  </si>
  <si>
    <t>内高班</t>
  </si>
  <si>
    <t>江西预科转入</t>
  </si>
  <si>
    <t>新疆预科转入</t>
  </si>
  <si>
    <t>高水平</t>
  </si>
  <si>
    <t>保送生</t>
  </si>
  <si>
    <t>生物制药</t>
  </si>
  <si>
    <t>环境科学</t>
  </si>
  <si>
    <t>环境工程</t>
  </si>
  <si>
    <t>信息与计算科学</t>
  </si>
  <si>
    <t>管理科学与工程类</t>
  </si>
  <si>
    <t>工商管理类</t>
  </si>
  <si>
    <t>合计数</t>
  </si>
  <si>
    <t>贵州</t>
    <phoneticPr fontId="1" type="noConversion"/>
  </si>
  <si>
    <t>当前计划数</t>
    <phoneticPr fontId="1" type="noConversion"/>
  </si>
  <si>
    <t>黑   龙   江</t>
    <phoneticPr fontId="2" type="noConversion"/>
  </si>
  <si>
    <t>西藏</t>
    <phoneticPr fontId="2" type="noConversion"/>
  </si>
  <si>
    <t>其他类</t>
    <phoneticPr fontId="1" type="noConversion"/>
  </si>
  <si>
    <t>春招</t>
    <phoneticPr fontId="4" type="noConversion"/>
  </si>
  <si>
    <t>农村专项</t>
    <phoneticPr fontId="2" type="noConversion"/>
  </si>
  <si>
    <t>普通本科批</t>
    <phoneticPr fontId="1" type="noConversion"/>
  </si>
  <si>
    <t>国家专项</t>
    <phoneticPr fontId="2" type="noConversion"/>
  </si>
  <si>
    <t>本科二批</t>
    <phoneticPr fontId="2" type="noConversion"/>
  </si>
  <si>
    <t>贫困专项</t>
    <phoneticPr fontId="2" type="noConversion"/>
  </si>
  <si>
    <t>新疆定向</t>
    <phoneticPr fontId="2" type="noConversion"/>
  </si>
  <si>
    <t>国家专项</t>
    <phoneticPr fontId="1" type="noConversion"/>
  </si>
  <si>
    <t>南疆计划</t>
    <phoneticPr fontId="1" type="noConversion"/>
  </si>
  <si>
    <t>1%调剂</t>
    <phoneticPr fontId="1" type="noConversion"/>
  </si>
  <si>
    <t>内高班</t>
    <phoneticPr fontId="4" type="noConversion"/>
  </si>
  <si>
    <t>江西预科转入</t>
    <phoneticPr fontId="2" type="noConversion"/>
  </si>
  <si>
    <t>新疆预科转入</t>
    <phoneticPr fontId="2" type="noConversion"/>
  </si>
  <si>
    <t>高水平</t>
    <phoneticPr fontId="4" type="noConversion"/>
  </si>
  <si>
    <t>保送生</t>
    <phoneticPr fontId="2" type="noConversion"/>
  </si>
  <si>
    <t>生物制药</t>
    <phoneticPr fontId="2" type="noConversion"/>
  </si>
  <si>
    <t>环境科学</t>
    <phoneticPr fontId="1" type="noConversion"/>
  </si>
  <si>
    <t>环境工程</t>
    <phoneticPr fontId="1" type="noConversion"/>
  </si>
  <si>
    <t>工商管理（食品经济管理方向）</t>
    <phoneticPr fontId="4" type="noConversion"/>
  </si>
  <si>
    <t>软件工程</t>
    <phoneticPr fontId="2" type="noConversion"/>
  </si>
  <si>
    <t>社会工作</t>
    <phoneticPr fontId="1" type="noConversion"/>
  </si>
  <si>
    <t>合计数</t>
    <phoneticPr fontId="2" type="noConversion"/>
  </si>
  <si>
    <t>计划数</t>
    <phoneticPr fontId="4" type="noConversion"/>
  </si>
  <si>
    <t>普通本科</t>
    <phoneticPr fontId="4" type="noConversion"/>
  </si>
  <si>
    <t>工商管理类（中外合作）</t>
    <phoneticPr fontId="2" type="noConversion"/>
  </si>
  <si>
    <t>管理科学与工程类（中外合作）</t>
    <phoneticPr fontId="2" type="noConversion"/>
  </si>
  <si>
    <t>信息与计算科学（K)</t>
    <phoneticPr fontId="1" type="noConversion"/>
  </si>
  <si>
    <t>空间信息与数字技术</t>
    <phoneticPr fontId="1" type="noConversion"/>
  </si>
  <si>
    <t>信息与计算科学</t>
    <phoneticPr fontId="1" type="noConversion"/>
  </si>
  <si>
    <t>含食品科学与工程专业、含食品科学与工程(食品物流工程）专业、食品质量与安全专业，入学后第二年确定专业。</t>
    <phoneticPr fontId="1" type="noConversion"/>
  </si>
  <si>
    <t>生物科学类</t>
    <phoneticPr fontId="1" type="noConversion"/>
  </si>
  <si>
    <t>海洋科学类</t>
    <phoneticPr fontId="1" type="noConversion"/>
  </si>
  <si>
    <t>2016年招生研讨会专业招生计划表（报送）</t>
    <phoneticPr fontId="1" type="noConversion"/>
  </si>
  <si>
    <t>提前批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</si>
</sst>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Helvetica"/>
      <family val="2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</font>
    <font>
      <sz val="14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8"/>
      <name val="ˎ̥"/>
      <family val="1"/>
    </font>
    <font>
      <u/>
      <sz val="12"/>
      <color indexed="12"/>
      <name val="宋体"/>
      <family val="3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color theme="1"/>
      <name val="宋体"/>
      <family val="2"/>
      <charset val="134"/>
      <scheme val="minor"/>
    </font>
    <font>
      <sz val="12"/>
      <color rgb="FFC0000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color theme="0"/>
      <name val="宋体"/>
      <family val="3"/>
      <charset val="134"/>
      <scheme val="minor"/>
    </font>
    <font>
      <b/>
      <sz val="12"/>
      <color theme="0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color rgb="FFC00000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b/>
      <sz val="12"/>
      <color rgb="FFFF0000"/>
      <name val="宋体"/>
      <family val="3"/>
      <charset val="13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>
      <alignment horizontal="center" vertical="center"/>
    </xf>
    <xf numFmtId="0" fontId="13" fillId="4" borderId="3" xfId="1" applyFont="1" applyFill="1" applyBorder="1" applyAlignment="1" applyProtection="1">
      <alignment horizontal="center" vertical="center"/>
    </xf>
    <xf numFmtId="0" fontId="14" fillId="0" borderId="3" xfId="1" applyFont="1" applyFill="1" applyBorder="1" applyAlignment="1" applyProtection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left" vertical="center" wrapText="1"/>
    </xf>
    <xf numFmtId="176" fontId="13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>
      <alignment vertical="center"/>
    </xf>
    <xf numFmtId="0" fontId="13" fillId="3" borderId="3" xfId="1" applyFont="1" applyFill="1" applyBorder="1" applyAlignment="1" applyProtection="1">
      <alignment horizontal="center" vertical="center"/>
    </xf>
    <xf numFmtId="49" fontId="11" fillId="5" borderId="3" xfId="0" applyNumberFormat="1" applyFont="1" applyFill="1" applyBorder="1" applyAlignment="1">
      <alignment horizontal="center" vertical="center"/>
    </xf>
    <xf numFmtId="0" fontId="13" fillId="5" borderId="3" xfId="1" applyFont="1" applyFill="1" applyBorder="1" applyAlignment="1" applyProtection="1">
      <alignment horizontal="center" vertical="center"/>
    </xf>
    <xf numFmtId="0" fontId="14" fillId="5" borderId="3" xfId="1" applyFont="1" applyFill="1" applyBorder="1" applyAlignment="1" applyProtection="1">
      <alignment horizontal="center" vertical="center" wrapText="1"/>
    </xf>
    <xf numFmtId="0" fontId="15" fillId="5" borderId="3" xfId="0" applyFont="1" applyFill="1" applyBorder="1" applyAlignment="1">
      <alignment horizontal="center" vertical="center"/>
    </xf>
    <xf numFmtId="176" fontId="13" fillId="5" borderId="3" xfId="0" applyNumberFormat="1" applyFont="1" applyFill="1" applyBorder="1" applyAlignment="1">
      <alignment horizontal="left" vertical="center" wrapText="1"/>
    </xf>
    <xf numFmtId="176" fontId="13" fillId="5" borderId="3" xfId="0" applyNumberFormat="1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vertical="top" wrapText="1"/>
    </xf>
    <xf numFmtId="0" fontId="13" fillId="4" borderId="3" xfId="0" applyFont="1" applyFill="1" applyBorder="1" applyAlignment="1">
      <alignment horizontal="center" vertical="top" wrapText="1"/>
    </xf>
    <xf numFmtId="0" fontId="13" fillId="5" borderId="3" xfId="1" applyFont="1" applyFill="1" applyBorder="1" applyAlignment="1" applyProtection="1">
      <alignment horizontal="center" vertical="center" wrapText="1"/>
    </xf>
    <xf numFmtId="0" fontId="13" fillId="5" borderId="3" xfId="0" applyFont="1" applyFill="1" applyBorder="1" applyAlignment="1">
      <alignment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13" fillId="0" borderId="3" xfId="1" applyFont="1" applyFill="1" applyBorder="1" applyAlignment="1" applyProtection="1">
      <alignment horizontal="center" vertical="center"/>
    </xf>
    <xf numFmtId="0" fontId="13" fillId="2" borderId="3" xfId="1" applyFont="1" applyFill="1" applyBorder="1" applyAlignment="1" applyProtection="1">
      <alignment horizontal="center" vertical="center"/>
    </xf>
    <xf numFmtId="0" fontId="16" fillId="3" borderId="3" xfId="1" applyFont="1" applyFill="1" applyBorder="1" applyAlignment="1" applyProtection="1">
      <alignment horizontal="center" vertical="center" wrapText="1"/>
    </xf>
    <xf numFmtId="0" fontId="15" fillId="3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9" fillId="0" borderId="3" xfId="1" applyFont="1" applyFill="1" applyBorder="1" applyAlignment="1" applyProtection="1">
      <alignment horizontal="center" vertical="center"/>
    </xf>
    <xf numFmtId="49" fontId="15" fillId="2" borderId="3" xfId="0" applyNumberFormat="1" applyFont="1" applyFill="1" applyBorder="1">
      <alignment vertical="center"/>
    </xf>
    <xf numFmtId="0" fontId="17" fillId="2" borderId="3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3" xfId="0" applyFont="1" applyFill="1" applyBorder="1">
      <alignment vertical="center"/>
    </xf>
    <xf numFmtId="0" fontId="17" fillId="2" borderId="3" xfId="0" applyFont="1" applyFill="1" applyBorder="1">
      <alignment vertical="center"/>
    </xf>
    <xf numFmtId="0" fontId="15" fillId="2" borderId="0" xfId="0" applyFont="1" applyFill="1">
      <alignment vertical="center"/>
    </xf>
    <xf numFmtId="49" fontId="15" fillId="6" borderId="3" xfId="0" applyNumberFormat="1" applyFont="1" applyFill="1" applyBorder="1">
      <alignment vertical="center"/>
    </xf>
    <xf numFmtId="0" fontId="13" fillId="6" borderId="3" xfId="1" applyFont="1" applyFill="1" applyBorder="1" applyAlignment="1" applyProtection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15" fillId="6" borderId="3" xfId="0" applyFont="1" applyFill="1" applyBorder="1">
      <alignment vertical="center"/>
    </xf>
    <xf numFmtId="0" fontId="17" fillId="6" borderId="3" xfId="0" applyFont="1" applyFill="1" applyBorder="1">
      <alignment vertical="center"/>
    </xf>
    <xf numFmtId="0" fontId="17" fillId="6" borderId="3" xfId="0" applyFont="1" applyFill="1" applyBorder="1" applyAlignment="1">
      <alignment horizontal="center" vertical="center"/>
    </xf>
    <xf numFmtId="0" fontId="13" fillId="2" borderId="3" xfId="1" applyFont="1" applyFill="1" applyBorder="1" applyAlignment="1" applyProtection="1">
      <alignment horizontal="center" vertical="center" wrapText="1"/>
    </xf>
    <xf numFmtId="0" fontId="19" fillId="7" borderId="3" xfId="0" applyNumberFormat="1" applyFont="1" applyFill="1" applyBorder="1" applyAlignment="1">
      <alignment horizontal="center" vertical="center" wrapText="1"/>
    </xf>
    <xf numFmtId="0" fontId="18" fillId="7" borderId="3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49" fontId="8" fillId="0" borderId="0" xfId="0" applyNumberFormat="1" applyFont="1">
      <alignment vertical="center"/>
    </xf>
    <xf numFmtId="0" fontId="17" fillId="0" borderId="0" xfId="0" applyFont="1">
      <alignment vertical="center"/>
    </xf>
    <xf numFmtId="0" fontId="17" fillId="0" borderId="0" xfId="0" applyFont="1" applyAlignment="1">
      <alignment horizontal="center" vertical="center"/>
    </xf>
    <xf numFmtId="0" fontId="3" fillId="2" borderId="3" xfId="0" applyNumberFormat="1" applyFont="1" applyFill="1" applyBorder="1" applyAlignment="1">
      <alignment vertical="center" wrapText="1"/>
    </xf>
    <xf numFmtId="0" fontId="5" fillId="2" borderId="3" xfId="0" applyNumberFormat="1" applyFont="1" applyFill="1" applyBorder="1" applyAlignment="1">
      <alignment vertical="center" wrapText="1"/>
    </xf>
    <xf numFmtId="0" fontId="5" fillId="2" borderId="0" xfId="0" applyNumberFormat="1" applyFont="1" applyFill="1">
      <alignment vertical="center"/>
    </xf>
    <xf numFmtId="0" fontId="3" fillId="2" borderId="7" xfId="0" applyNumberFormat="1" applyFont="1" applyFill="1" applyBorder="1" applyAlignment="1">
      <alignment horizontal="center" vertical="center" shrinkToFit="1"/>
    </xf>
    <xf numFmtId="0" fontId="3" fillId="2" borderId="8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vertical="center" shrinkToFit="1"/>
    </xf>
    <xf numFmtId="0" fontId="3" fillId="2" borderId="11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>
      <alignment vertical="center"/>
    </xf>
    <xf numFmtId="0" fontId="20" fillId="2" borderId="3" xfId="0" applyNumberFormat="1" applyFont="1" applyFill="1" applyBorder="1" applyAlignment="1">
      <alignment vertical="center" wrapText="1"/>
    </xf>
    <xf numFmtId="0" fontId="3" fillId="2" borderId="10" xfId="0" applyNumberFormat="1" applyFont="1" applyFill="1" applyBorder="1" applyAlignment="1">
      <alignment horizontal="left" vertical="center" shrinkToFit="1"/>
    </xf>
    <xf numFmtId="0" fontId="5" fillId="2" borderId="0" xfId="0" applyNumberFormat="1" applyFont="1" applyFill="1" applyBorder="1" applyAlignment="1">
      <alignment vertical="center" wrapText="1"/>
    </xf>
    <xf numFmtId="0" fontId="5" fillId="2" borderId="0" xfId="0" applyNumberFormat="1" applyFont="1" applyFill="1" applyAlignment="1">
      <alignment horizontal="center" vertical="center"/>
    </xf>
    <xf numFmtId="0" fontId="5" fillId="2" borderId="3" xfId="0" applyNumberFormat="1" applyFont="1" applyFill="1" applyBorder="1" applyAlignment="1">
      <alignment vertical="center"/>
    </xf>
    <xf numFmtId="0" fontId="5" fillId="2" borderId="0" xfId="0" applyNumberFormat="1" applyFont="1" applyFill="1" applyAlignment="1">
      <alignment vertical="center"/>
    </xf>
    <xf numFmtId="0" fontId="5" fillId="2" borderId="3" xfId="0" applyNumberFormat="1" applyFont="1" applyFill="1" applyBorder="1" applyAlignment="1">
      <alignment horizontal="center" vertical="center"/>
    </xf>
    <xf numFmtId="0" fontId="21" fillId="2" borderId="3" xfId="0" applyNumberFormat="1" applyFont="1" applyFill="1" applyBorder="1" applyAlignment="1">
      <alignment vertical="center" wrapText="1"/>
    </xf>
    <xf numFmtId="49" fontId="11" fillId="2" borderId="3" xfId="0" applyNumberFormat="1" applyFont="1" applyFill="1" applyBorder="1" applyAlignment="1">
      <alignment horizontal="center" vertical="center"/>
    </xf>
    <xf numFmtId="176" fontId="13" fillId="2" borderId="3" xfId="0" applyNumberFormat="1" applyFont="1" applyFill="1" applyBorder="1" applyAlignment="1">
      <alignment horizontal="left" vertical="center" wrapText="1"/>
    </xf>
    <xf numFmtId="176" fontId="13" fillId="2" borderId="3" xfId="0" applyNumberFormat="1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horizontal="center" vertical="center"/>
    </xf>
    <xf numFmtId="0" fontId="22" fillId="3" borderId="3" xfId="1" applyFont="1" applyFill="1" applyBorder="1" applyAlignment="1" applyProtection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23" fillId="3" borderId="3" xfId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6" xfId="0" applyNumberFormat="1" applyFont="1" applyFill="1" applyBorder="1" applyAlignment="1">
      <alignment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10" xfId="0" applyNumberFormat="1" applyFont="1" applyFill="1" applyBorder="1" applyAlignment="1">
      <alignment horizontal="center" vertical="center" shrinkToFit="1"/>
    </xf>
    <xf numFmtId="0" fontId="5" fillId="2" borderId="10" xfId="0" applyNumberFormat="1" applyFont="1" applyFill="1" applyBorder="1" applyAlignment="1">
      <alignment horizontal="center" vertical="center"/>
    </xf>
    <xf numFmtId="0" fontId="5" fillId="2" borderId="10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center" vertical="center" shrinkToFit="1"/>
    </xf>
    <xf numFmtId="0" fontId="3" fillId="2" borderId="17" xfId="0" applyNumberFormat="1" applyFont="1" applyFill="1" applyBorder="1" applyAlignment="1">
      <alignment horizontal="center" vertical="center" shrinkToFi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3" fillId="2" borderId="16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9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9" fillId="2" borderId="3" xfId="0" applyNumberFormat="1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8" fillId="7" borderId="4" xfId="0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/>
    </xf>
    <xf numFmtId="0" fontId="18" fillId="7" borderId="6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5" xfId="0" applyNumberFormat="1" applyFont="1" applyFill="1" applyBorder="1" applyAlignment="1">
      <alignment vertical="center" wrapText="1"/>
    </xf>
    <xf numFmtId="0" fontId="5" fillId="2" borderId="6" xfId="0" applyNumberFormat="1" applyFont="1" applyFill="1" applyBorder="1" applyAlignment="1">
      <alignment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pzjh.chsi.com.cn/lyjh/UniversityView2.aspx?univ=10264&amp;major=080901" TargetMode="External"/><Relationship Id="rId13" Type="http://schemas.openxmlformats.org/officeDocument/2006/relationships/hyperlink" Target="https://pzjh.chsi.com.cn/lyjh/UniversityView2.aspx?univ=10264&amp;major=0906" TargetMode="External"/><Relationship Id="rId18" Type="http://schemas.openxmlformats.org/officeDocument/2006/relationships/printerSettings" Target="../printerSettings/printerSettings2.bin"/><Relationship Id="rId3" Type="http://schemas.openxmlformats.org/officeDocument/2006/relationships/hyperlink" Target="https://pzjh.chsi.com.cn/lyjh/UniversityView2.aspx?univ=10264&amp;major=080601" TargetMode="External"/><Relationship Id="rId7" Type="http://schemas.openxmlformats.org/officeDocument/2006/relationships/hyperlink" Target="https://pzjh.chsi.com.cn/lyjh/UniversityView2.aspx?univ=10264&amp;major=080202" TargetMode="External"/><Relationship Id="rId12" Type="http://schemas.openxmlformats.org/officeDocument/2006/relationships/hyperlink" Target="https://pzjh.chsi.com.cn/lyjh/UniversityView2.aspx?univ=10264&amp;major=071002" TargetMode="External"/><Relationship Id="rId17" Type="http://schemas.openxmlformats.org/officeDocument/2006/relationships/hyperlink" Target="https://pzjh.chsi.com.cn/lyjh/UniversityView2.aspx?univ=10264&amp;major=1201H" TargetMode="External"/><Relationship Id="rId2" Type="http://schemas.openxmlformats.org/officeDocument/2006/relationships/hyperlink" Target="https://pzjh.chsi.com.cn/lyjh/UniversityView2.aspx?univ=10264&amp;major=050209" TargetMode="External"/><Relationship Id="rId16" Type="http://schemas.openxmlformats.org/officeDocument/2006/relationships/hyperlink" Target="https://pzjh.chsi.com.cn/lyjh/UniversityView2.aspx?univ=10264&amp;major=120402" TargetMode="External"/><Relationship Id="rId1" Type="http://schemas.openxmlformats.org/officeDocument/2006/relationships/hyperlink" Target="https://pzjh.chsi.com.cn/lyjh/UniversityView2.aspx?univ=10264&amp;major=050201" TargetMode="External"/><Relationship Id="rId6" Type="http://schemas.openxmlformats.org/officeDocument/2006/relationships/hyperlink" Target="https://pzjh.chsi.com.cn/lyjh/UniversityView2.aspx?univ=10264&amp;major=090602" TargetMode="External"/><Relationship Id="rId11" Type="http://schemas.openxmlformats.org/officeDocument/2006/relationships/hyperlink" Target="https://pzjh.chsi.com.cn/lyjh/UniversityView2.aspx?univ=10264&amp;major=030302" TargetMode="External"/><Relationship Id="rId5" Type="http://schemas.openxmlformats.org/officeDocument/2006/relationships/hyperlink" Target="https://pzjh.chsi.com.cn/lyjh/UniversityView2.aspx?univ=10264&amp;major=120701" TargetMode="External"/><Relationship Id="rId15" Type="http://schemas.openxmlformats.org/officeDocument/2006/relationships/hyperlink" Target="https://pzjh.chsi.com.cn/lyjh/UniversityView2.aspx?univ=10264&amp;major=070102" TargetMode="External"/><Relationship Id="rId10" Type="http://schemas.openxmlformats.org/officeDocument/2006/relationships/hyperlink" Target="https://pzjh.chsi.com.cn/lyjh/UniversityView2.aspx?univ=10264&amp;major=050207" TargetMode="External"/><Relationship Id="rId4" Type="http://schemas.openxmlformats.org/officeDocument/2006/relationships/hyperlink" Target="https://pzjh.chsi.com.cn/lyjh/UniversityView2.aspx?univ=10264&amp;major=0827" TargetMode="External"/><Relationship Id="rId9" Type="http://schemas.openxmlformats.org/officeDocument/2006/relationships/hyperlink" Target="https://pzjh.chsi.com.cn/lyjh/UniversityView2.aspx?univ=10264&amp;major=080908" TargetMode="External"/><Relationship Id="rId14" Type="http://schemas.openxmlformats.org/officeDocument/2006/relationships/hyperlink" Target="https://pzjh.chsi.com.cn/lyjh/UniversityView2.aspx?univ=10264&amp;major=120602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4"/>
  <sheetViews>
    <sheetView tabSelected="1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R7" sqref="R7"/>
    </sheetView>
  </sheetViews>
  <sheetFormatPr defaultRowHeight="12"/>
  <cols>
    <col min="1" max="1" width="23.875" style="51" customWidth="1"/>
    <col min="2" max="2" width="7" style="51" customWidth="1"/>
    <col min="3" max="3" width="5" style="59" customWidth="1"/>
    <col min="4" max="4" width="4.5" style="59" customWidth="1"/>
    <col min="5" max="5" width="5.25" style="51" customWidth="1"/>
    <col min="6" max="6" width="5.75" style="59" customWidth="1"/>
    <col min="7" max="8" width="3.625" style="59" customWidth="1"/>
    <col min="9" max="9" width="3.375" style="59" customWidth="1"/>
    <col min="10" max="10" width="3" style="59" customWidth="1"/>
    <col min="11" max="11" width="3.75" style="59" customWidth="1"/>
    <col min="12" max="12" width="2.75" style="59" customWidth="1"/>
    <col min="13" max="15" width="3.625" style="59" customWidth="1"/>
    <col min="16" max="16" width="4.375" style="59" customWidth="1"/>
    <col min="17" max="29" width="3.625" style="59" customWidth="1"/>
    <col min="30" max="30" width="2.875" style="59" customWidth="1"/>
    <col min="31" max="31" width="3.875" style="59" customWidth="1"/>
    <col min="32" max="32" width="3.125" style="59" customWidth="1"/>
    <col min="33" max="33" width="3.625" style="59" customWidth="1"/>
    <col min="34" max="34" width="4.375" style="59" customWidth="1"/>
    <col min="35" max="38" width="3.625" style="59" customWidth="1"/>
    <col min="39" max="39" width="2.625" style="59" customWidth="1"/>
    <col min="40" max="40" width="3.5" style="59" customWidth="1"/>
    <col min="41" max="45" width="3.625" style="59" customWidth="1"/>
    <col min="46" max="46" width="2.5" style="59" customWidth="1"/>
    <col min="47" max="56" width="3.625" style="59" customWidth="1"/>
    <col min="57" max="57" width="4.125" style="59" customWidth="1"/>
    <col min="58" max="61" width="3.625" style="59" customWidth="1"/>
    <col min="62" max="62" width="3.625" style="62" customWidth="1"/>
    <col min="63" max="63" width="9" style="51" customWidth="1"/>
    <col min="64" max="16384" width="9" style="51"/>
  </cols>
  <sheetData>
    <row r="1" spans="1:63" s="60" customFormat="1" ht="36">
      <c r="A1" s="82" t="s">
        <v>0</v>
      </c>
      <c r="B1" s="84" t="s">
        <v>1</v>
      </c>
      <c r="C1" s="86" t="s">
        <v>160</v>
      </c>
      <c r="D1" s="88" t="s">
        <v>186</v>
      </c>
      <c r="E1" s="90" t="s">
        <v>2</v>
      </c>
      <c r="F1" s="90" t="s">
        <v>3</v>
      </c>
      <c r="G1" s="90"/>
      <c r="H1" s="90"/>
      <c r="I1" s="90"/>
      <c r="J1" s="90" t="s">
        <v>5</v>
      </c>
      <c r="K1" s="90"/>
      <c r="L1" s="90" t="s">
        <v>7</v>
      </c>
      <c r="M1" s="90"/>
      <c r="N1" s="90" t="s">
        <v>10</v>
      </c>
      <c r="O1" s="90"/>
      <c r="P1" s="73" t="s">
        <v>24</v>
      </c>
      <c r="Q1" s="73" t="s">
        <v>15</v>
      </c>
      <c r="R1" s="73" t="s">
        <v>17</v>
      </c>
      <c r="S1" s="73" t="s">
        <v>16</v>
      </c>
      <c r="T1" s="73" t="s">
        <v>19</v>
      </c>
      <c r="U1" s="90" t="s">
        <v>159</v>
      </c>
      <c r="V1" s="90"/>
      <c r="W1" s="77" t="s">
        <v>18</v>
      </c>
      <c r="X1" s="78"/>
      <c r="Y1" s="73" t="s">
        <v>162</v>
      </c>
      <c r="Z1" s="90" t="s">
        <v>8</v>
      </c>
      <c r="AA1" s="90"/>
      <c r="AB1" s="90"/>
      <c r="AC1" s="90"/>
      <c r="AD1" s="90" t="s">
        <v>6</v>
      </c>
      <c r="AE1" s="90"/>
      <c r="AF1" s="90"/>
      <c r="AG1" s="90" t="s">
        <v>9</v>
      </c>
      <c r="AH1" s="90"/>
      <c r="AI1" s="77" t="s">
        <v>12</v>
      </c>
      <c r="AJ1" s="115"/>
      <c r="AK1" s="115"/>
      <c r="AL1" s="115"/>
      <c r="AM1" s="74" t="s">
        <v>4</v>
      </c>
      <c r="AN1" s="116"/>
      <c r="AO1" s="73" t="s">
        <v>13</v>
      </c>
      <c r="AP1" s="73" t="s">
        <v>14</v>
      </c>
      <c r="AQ1" s="73" t="s">
        <v>20</v>
      </c>
      <c r="AR1" s="73" t="s">
        <v>21</v>
      </c>
      <c r="AS1" s="73" t="s">
        <v>22</v>
      </c>
      <c r="AT1" s="73" t="s">
        <v>23</v>
      </c>
      <c r="AU1" s="73" t="s">
        <v>23</v>
      </c>
      <c r="AV1" s="73" t="s">
        <v>25</v>
      </c>
      <c r="AW1" s="73" t="s">
        <v>26</v>
      </c>
      <c r="AX1" s="73" t="s">
        <v>161</v>
      </c>
      <c r="AY1" s="73" t="s">
        <v>27</v>
      </c>
      <c r="AZ1" s="73" t="s">
        <v>28</v>
      </c>
      <c r="BA1" s="73" t="s">
        <v>29</v>
      </c>
      <c r="BB1" s="77" t="s">
        <v>30</v>
      </c>
      <c r="BC1" s="78"/>
      <c r="BD1" s="73" t="s">
        <v>31</v>
      </c>
      <c r="BE1" s="90" t="s">
        <v>163</v>
      </c>
      <c r="BF1" s="90"/>
      <c r="BG1" s="90"/>
      <c r="BH1" s="90"/>
      <c r="BI1" s="90"/>
      <c r="BJ1" s="90"/>
      <c r="BK1" s="63"/>
    </row>
    <row r="2" spans="1:63" ht="72">
      <c r="A2" s="83"/>
      <c r="B2" s="85"/>
      <c r="C2" s="87"/>
      <c r="D2" s="89"/>
      <c r="E2" s="90"/>
      <c r="F2" s="73" t="s">
        <v>164</v>
      </c>
      <c r="G2" s="73" t="s">
        <v>32</v>
      </c>
      <c r="H2" s="73" t="s">
        <v>165</v>
      </c>
      <c r="I2" s="73" t="s">
        <v>187</v>
      </c>
      <c r="J2" s="73" t="s">
        <v>32</v>
      </c>
      <c r="K2" s="73" t="s">
        <v>166</v>
      </c>
      <c r="L2" s="73" t="s">
        <v>32</v>
      </c>
      <c r="M2" s="73" t="s">
        <v>166</v>
      </c>
      <c r="N2" s="73" t="s">
        <v>167</v>
      </c>
      <c r="O2" s="73" t="s">
        <v>33</v>
      </c>
      <c r="P2" s="73" t="s">
        <v>33</v>
      </c>
      <c r="Q2" s="73" t="s">
        <v>33</v>
      </c>
      <c r="R2" s="73" t="s">
        <v>33</v>
      </c>
      <c r="S2" s="73" t="s">
        <v>33</v>
      </c>
      <c r="T2" s="73" t="s">
        <v>33</v>
      </c>
      <c r="U2" s="73" t="s">
        <v>169</v>
      </c>
      <c r="V2" s="73" t="s">
        <v>33</v>
      </c>
      <c r="W2" s="73" t="s">
        <v>169</v>
      </c>
      <c r="X2" s="73" t="s">
        <v>33</v>
      </c>
      <c r="Y2" s="73" t="s">
        <v>33</v>
      </c>
      <c r="Z2" s="73" t="s">
        <v>32</v>
      </c>
      <c r="AA2" s="73" t="s">
        <v>167</v>
      </c>
      <c r="AB2" s="73" t="s">
        <v>33</v>
      </c>
      <c r="AC2" s="73" t="s">
        <v>168</v>
      </c>
      <c r="AD2" s="73" t="s">
        <v>32</v>
      </c>
      <c r="AE2" s="73" t="s">
        <v>33</v>
      </c>
      <c r="AF2" s="73" t="s">
        <v>34</v>
      </c>
      <c r="AG2" s="73" t="s">
        <v>33</v>
      </c>
      <c r="AH2" s="73" t="s">
        <v>34</v>
      </c>
      <c r="AI2" s="73" t="s">
        <v>33</v>
      </c>
      <c r="AJ2" s="73" t="s">
        <v>170</v>
      </c>
      <c r="AK2" s="49" t="s">
        <v>171</v>
      </c>
      <c r="AL2" s="49" t="s">
        <v>172</v>
      </c>
      <c r="AM2" s="49" t="s">
        <v>32</v>
      </c>
      <c r="AN2" s="49" t="s">
        <v>33</v>
      </c>
      <c r="AO2" s="49" t="s">
        <v>34</v>
      </c>
      <c r="AP2" s="49" t="s">
        <v>34</v>
      </c>
      <c r="AQ2" s="49" t="s">
        <v>34</v>
      </c>
      <c r="AR2" s="49" t="s">
        <v>34</v>
      </c>
      <c r="AS2" s="49" t="s">
        <v>34</v>
      </c>
      <c r="AT2" s="49" t="s">
        <v>197</v>
      </c>
      <c r="AU2" s="49" t="s">
        <v>34</v>
      </c>
      <c r="AV2" s="49" t="s">
        <v>34</v>
      </c>
      <c r="AW2" s="49" t="s">
        <v>34</v>
      </c>
      <c r="AX2" s="49" t="s">
        <v>34</v>
      </c>
      <c r="AY2" s="49" t="s">
        <v>34</v>
      </c>
      <c r="AZ2" s="49" t="s">
        <v>34</v>
      </c>
      <c r="BA2" s="49" t="s">
        <v>34</v>
      </c>
      <c r="BB2" s="49" t="s">
        <v>32</v>
      </c>
      <c r="BC2" s="49" t="s">
        <v>34</v>
      </c>
      <c r="BD2" s="49" t="s">
        <v>34</v>
      </c>
      <c r="BE2" s="49" t="s">
        <v>173</v>
      </c>
      <c r="BF2" s="49" t="s">
        <v>174</v>
      </c>
      <c r="BG2" s="49" t="s">
        <v>175</v>
      </c>
      <c r="BH2" s="49" t="s">
        <v>176</v>
      </c>
      <c r="BI2" s="49" t="s">
        <v>177</v>
      </c>
      <c r="BJ2" s="49" t="s">
        <v>178</v>
      </c>
      <c r="BK2" s="56"/>
    </row>
    <row r="3" spans="1:63" ht="12.75" customHeight="1">
      <c r="A3" s="52"/>
      <c r="B3" s="53"/>
      <c r="C3" s="72"/>
      <c r="D3" s="72"/>
      <c r="E3" s="73"/>
      <c r="F3" s="73">
        <v>63</v>
      </c>
      <c r="G3" s="73">
        <v>10</v>
      </c>
      <c r="H3" s="73">
        <v>22</v>
      </c>
      <c r="I3" s="73">
        <v>955</v>
      </c>
      <c r="J3" s="77">
        <v>100</v>
      </c>
      <c r="K3" s="78"/>
      <c r="L3" s="77">
        <v>65</v>
      </c>
      <c r="M3" s="78"/>
      <c r="N3" s="73">
        <v>13</v>
      </c>
      <c r="O3" s="73">
        <v>154</v>
      </c>
      <c r="P3" s="73">
        <v>39</v>
      </c>
      <c r="Q3" s="73">
        <v>72</v>
      </c>
      <c r="R3" s="73">
        <v>160</v>
      </c>
      <c r="S3" s="73">
        <v>20</v>
      </c>
      <c r="T3" s="73">
        <v>91</v>
      </c>
      <c r="U3" s="73">
        <v>7</v>
      </c>
      <c r="V3" s="73">
        <v>191</v>
      </c>
      <c r="W3" s="73">
        <v>3</v>
      </c>
      <c r="X3" s="73">
        <v>4</v>
      </c>
      <c r="Y3" s="73">
        <v>8</v>
      </c>
      <c r="Z3" s="77">
        <v>212</v>
      </c>
      <c r="AA3" s="115"/>
      <c r="AB3" s="115"/>
      <c r="AC3" s="78"/>
      <c r="AD3" s="77">
        <v>70</v>
      </c>
      <c r="AE3" s="115"/>
      <c r="AF3" s="78"/>
      <c r="AG3" s="77">
        <v>64</v>
      </c>
      <c r="AH3" s="78"/>
      <c r="AI3" s="73">
        <v>69</v>
      </c>
      <c r="AJ3" s="73">
        <v>9</v>
      </c>
      <c r="AK3" s="49">
        <v>2</v>
      </c>
      <c r="AL3" s="49">
        <v>2</v>
      </c>
      <c r="AM3" s="77">
        <v>120</v>
      </c>
      <c r="AN3" s="78"/>
      <c r="AO3" s="49">
        <v>4</v>
      </c>
      <c r="AP3" s="49">
        <v>4</v>
      </c>
      <c r="AQ3" s="49">
        <v>40</v>
      </c>
      <c r="AR3" s="49">
        <v>40</v>
      </c>
      <c r="AS3" s="49">
        <v>25</v>
      </c>
      <c r="AT3" s="49">
        <v>6</v>
      </c>
      <c r="AU3" s="49">
        <v>80</v>
      </c>
      <c r="AV3" s="49">
        <v>8</v>
      </c>
      <c r="AW3" s="49">
        <v>15</v>
      </c>
      <c r="AX3" s="49">
        <v>15</v>
      </c>
      <c r="AY3" s="49">
        <v>17</v>
      </c>
      <c r="AZ3" s="49">
        <v>68</v>
      </c>
      <c r="BA3" s="49">
        <v>40</v>
      </c>
      <c r="BB3" s="75">
        <v>95</v>
      </c>
      <c r="BC3" s="76"/>
      <c r="BD3" s="49">
        <v>6</v>
      </c>
      <c r="BE3" s="49">
        <v>30</v>
      </c>
      <c r="BF3" s="49">
        <v>24</v>
      </c>
      <c r="BG3" s="49">
        <v>22</v>
      </c>
      <c r="BH3" s="49">
        <v>19</v>
      </c>
      <c r="BI3" s="49">
        <v>11</v>
      </c>
      <c r="BJ3" s="49">
        <v>6</v>
      </c>
      <c r="BK3" s="56">
        <f>SUM(F3:BJ3)</f>
        <v>3100</v>
      </c>
    </row>
    <row r="4" spans="1:63">
      <c r="A4" s="54" t="s">
        <v>35</v>
      </c>
      <c r="B4" s="55" t="s">
        <v>36</v>
      </c>
      <c r="C4" s="50">
        <f t="shared" ref="C4:C34" si="0">SUM(F4:BJ4)</f>
        <v>70</v>
      </c>
      <c r="D4" s="50">
        <v>70</v>
      </c>
      <c r="E4" s="56">
        <f t="shared" ref="E4:E11" si="1">C4-D4</f>
        <v>0</v>
      </c>
      <c r="F4" s="50"/>
      <c r="G4" s="50">
        <v>10</v>
      </c>
      <c r="H4" s="50"/>
      <c r="I4" s="50"/>
      <c r="J4" s="50">
        <v>10</v>
      </c>
      <c r="K4" s="50"/>
      <c r="L4" s="50">
        <v>10</v>
      </c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>
        <v>10</v>
      </c>
      <c r="AA4" s="50"/>
      <c r="AB4" s="50"/>
      <c r="AC4" s="50"/>
      <c r="AD4" s="50">
        <v>10</v>
      </c>
      <c r="AE4" s="50"/>
      <c r="AF4" s="50"/>
      <c r="AG4" s="50"/>
      <c r="AH4" s="50"/>
      <c r="AI4" s="50"/>
      <c r="AJ4" s="50"/>
      <c r="AK4" s="50"/>
      <c r="AL4" s="50"/>
      <c r="AM4" s="50">
        <v>10</v>
      </c>
      <c r="AN4" s="50"/>
      <c r="AO4" s="50"/>
      <c r="AP4" s="50"/>
      <c r="AQ4" s="50"/>
      <c r="AR4" s="50"/>
      <c r="AS4" s="50"/>
      <c r="AT4" s="50">
        <v>6</v>
      </c>
      <c r="AU4" s="50"/>
      <c r="AV4" s="50"/>
      <c r="AW4" s="50"/>
      <c r="AX4" s="50"/>
      <c r="AY4" s="50"/>
      <c r="AZ4" s="50"/>
      <c r="BA4" s="50"/>
      <c r="BB4" s="50">
        <v>4</v>
      </c>
      <c r="BC4" s="50"/>
      <c r="BD4" s="50"/>
      <c r="BE4" s="50"/>
      <c r="BF4" s="50"/>
      <c r="BG4" s="50"/>
      <c r="BH4" s="50"/>
      <c r="BI4" s="50"/>
      <c r="BJ4" s="61"/>
      <c r="BK4" s="56">
        <f t="shared" ref="BK4:BK54" si="2">SUM(F4:BJ4)</f>
        <v>70</v>
      </c>
    </row>
    <row r="5" spans="1:63">
      <c r="A5" s="54" t="s">
        <v>37</v>
      </c>
      <c r="B5" s="55" t="s">
        <v>36</v>
      </c>
      <c r="C5" s="50">
        <f t="shared" si="0"/>
        <v>20</v>
      </c>
      <c r="D5" s="50">
        <v>20</v>
      </c>
      <c r="E5" s="56">
        <f t="shared" si="1"/>
        <v>0</v>
      </c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>
        <v>7</v>
      </c>
      <c r="S5" s="50"/>
      <c r="T5" s="50"/>
      <c r="U5" s="50">
        <v>3</v>
      </c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>
        <v>5</v>
      </c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>
        <v>2</v>
      </c>
      <c r="BD5" s="50"/>
      <c r="BE5" s="50">
        <v>2</v>
      </c>
      <c r="BF5" s="50"/>
      <c r="BG5" s="50"/>
      <c r="BH5" s="50">
        <v>1</v>
      </c>
      <c r="BI5" s="50"/>
      <c r="BJ5" s="61"/>
      <c r="BK5" s="56">
        <f t="shared" si="2"/>
        <v>20</v>
      </c>
    </row>
    <row r="6" spans="1:63">
      <c r="A6" s="54" t="s">
        <v>38</v>
      </c>
      <c r="B6" s="55" t="s">
        <v>36</v>
      </c>
      <c r="C6" s="50">
        <f t="shared" si="0"/>
        <v>200</v>
      </c>
      <c r="D6" s="50">
        <v>200</v>
      </c>
      <c r="E6" s="56">
        <f t="shared" si="1"/>
        <v>0</v>
      </c>
      <c r="F6" s="50"/>
      <c r="G6" s="50"/>
      <c r="H6" s="50"/>
      <c r="I6" s="50">
        <v>15</v>
      </c>
      <c r="J6" s="50"/>
      <c r="K6" s="50">
        <v>10</v>
      </c>
      <c r="L6" s="50"/>
      <c r="M6" s="50">
        <v>5</v>
      </c>
      <c r="N6" s="50"/>
      <c r="O6" s="50">
        <v>10</v>
      </c>
      <c r="P6" s="50">
        <v>2</v>
      </c>
      <c r="Q6" s="50">
        <v>8</v>
      </c>
      <c r="R6" s="50">
        <v>10</v>
      </c>
      <c r="S6" s="50">
        <v>5</v>
      </c>
      <c r="T6" s="50">
        <v>8</v>
      </c>
      <c r="U6" s="50"/>
      <c r="V6" s="50">
        <v>17</v>
      </c>
      <c r="W6" s="50"/>
      <c r="X6" s="50"/>
      <c r="Y6" s="50"/>
      <c r="Z6" s="50"/>
      <c r="AA6" s="50"/>
      <c r="AB6" s="50">
        <v>19</v>
      </c>
      <c r="AC6" s="50"/>
      <c r="AD6" s="50"/>
      <c r="AE6" s="50">
        <v>10</v>
      </c>
      <c r="AF6" s="50"/>
      <c r="AG6" s="50">
        <v>12</v>
      </c>
      <c r="AH6" s="50"/>
      <c r="AI6" s="50">
        <v>8</v>
      </c>
      <c r="AJ6" s="50"/>
      <c r="AK6" s="50"/>
      <c r="AL6" s="50"/>
      <c r="AM6" s="50"/>
      <c r="AN6" s="50">
        <v>10</v>
      </c>
      <c r="AO6" s="50"/>
      <c r="AP6" s="50"/>
      <c r="AQ6" s="50">
        <v>5</v>
      </c>
      <c r="AR6" s="50">
        <v>3</v>
      </c>
      <c r="AS6" s="50">
        <v>5</v>
      </c>
      <c r="AT6" s="50"/>
      <c r="AU6" s="50">
        <v>8</v>
      </c>
      <c r="AV6" s="50"/>
      <c r="AW6" s="50">
        <v>2</v>
      </c>
      <c r="AX6" s="50">
        <v>2</v>
      </c>
      <c r="AY6" s="50">
        <v>4</v>
      </c>
      <c r="AZ6" s="50">
        <v>4</v>
      </c>
      <c r="BA6" s="50">
        <v>5</v>
      </c>
      <c r="BB6" s="50"/>
      <c r="BC6" s="50">
        <v>8</v>
      </c>
      <c r="BD6" s="50"/>
      <c r="BE6" s="50">
        <v>3</v>
      </c>
      <c r="BF6" s="50"/>
      <c r="BG6" s="50">
        <v>1</v>
      </c>
      <c r="BH6" s="50">
        <v>1</v>
      </c>
      <c r="BI6" s="50"/>
      <c r="BJ6" s="61"/>
      <c r="BK6" s="56">
        <f t="shared" si="2"/>
        <v>200</v>
      </c>
    </row>
    <row r="7" spans="1:63" ht="11.25" customHeight="1">
      <c r="A7" s="54" t="s">
        <v>39</v>
      </c>
      <c r="B7" s="55" t="s">
        <v>36</v>
      </c>
      <c r="C7" s="50">
        <f t="shared" si="0"/>
        <v>110</v>
      </c>
      <c r="D7" s="50">
        <v>110</v>
      </c>
      <c r="E7" s="56">
        <f t="shared" si="1"/>
        <v>0</v>
      </c>
      <c r="F7" s="50">
        <v>30</v>
      </c>
      <c r="G7" s="50"/>
      <c r="H7" s="50"/>
      <c r="I7" s="50">
        <v>20</v>
      </c>
      <c r="J7" s="50"/>
      <c r="K7" s="50"/>
      <c r="L7" s="50"/>
      <c r="M7" s="50"/>
      <c r="N7" s="50"/>
      <c r="O7" s="50">
        <v>5</v>
      </c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>
        <v>15</v>
      </c>
      <c r="AC7" s="50"/>
      <c r="AD7" s="50"/>
      <c r="AE7" s="50">
        <v>10</v>
      </c>
      <c r="AF7" s="50"/>
      <c r="AG7" s="50">
        <v>7</v>
      </c>
      <c r="AH7" s="50"/>
      <c r="AI7" s="50">
        <v>8</v>
      </c>
      <c r="AJ7" s="50"/>
      <c r="AK7" s="50"/>
      <c r="AL7" s="50"/>
      <c r="AM7" s="50"/>
      <c r="AN7" s="50">
        <v>10</v>
      </c>
      <c r="AO7" s="50">
        <v>1</v>
      </c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>
        <v>2</v>
      </c>
      <c r="BG7" s="50">
        <v>1</v>
      </c>
      <c r="BH7" s="50">
        <v>1</v>
      </c>
      <c r="BI7" s="50"/>
      <c r="BJ7" s="61"/>
      <c r="BK7" s="56">
        <f t="shared" si="2"/>
        <v>110</v>
      </c>
    </row>
    <row r="8" spans="1:63">
      <c r="A8" s="54" t="s">
        <v>40</v>
      </c>
      <c r="B8" s="55" t="s">
        <v>36</v>
      </c>
      <c r="C8" s="50">
        <f t="shared" si="0"/>
        <v>165</v>
      </c>
      <c r="D8" s="50">
        <v>165</v>
      </c>
      <c r="E8" s="56">
        <f t="shared" si="1"/>
        <v>0</v>
      </c>
      <c r="F8" s="50"/>
      <c r="G8" s="50"/>
      <c r="H8" s="50"/>
      <c r="I8" s="50">
        <v>30</v>
      </c>
      <c r="J8" s="50"/>
      <c r="K8" s="50">
        <v>10</v>
      </c>
      <c r="L8" s="50"/>
      <c r="M8" s="50">
        <v>6</v>
      </c>
      <c r="N8" s="50"/>
      <c r="O8" s="50">
        <v>7</v>
      </c>
      <c r="P8" s="50">
        <v>2</v>
      </c>
      <c r="Q8" s="50">
        <v>5</v>
      </c>
      <c r="R8" s="50">
        <v>10</v>
      </c>
      <c r="S8" s="50">
        <v>2</v>
      </c>
      <c r="T8" s="50">
        <v>5</v>
      </c>
      <c r="U8" s="50"/>
      <c r="V8" s="50">
        <v>10</v>
      </c>
      <c r="W8" s="50"/>
      <c r="X8" s="50">
        <v>2</v>
      </c>
      <c r="Y8" s="50"/>
      <c r="Z8" s="50"/>
      <c r="AA8" s="50"/>
      <c r="AB8" s="50">
        <v>17</v>
      </c>
      <c r="AC8" s="50"/>
      <c r="AD8" s="50"/>
      <c r="AE8" s="50">
        <v>10</v>
      </c>
      <c r="AF8" s="50"/>
      <c r="AG8" s="50">
        <v>10</v>
      </c>
      <c r="AH8" s="50"/>
      <c r="AI8" s="50">
        <v>5</v>
      </c>
      <c r="AJ8" s="50"/>
      <c r="AK8" s="50"/>
      <c r="AL8" s="50"/>
      <c r="AM8" s="50"/>
      <c r="AN8" s="50"/>
      <c r="AO8" s="50"/>
      <c r="AP8" s="50"/>
      <c r="AQ8" s="50">
        <v>5</v>
      </c>
      <c r="AR8" s="50">
        <v>2</v>
      </c>
      <c r="AS8" s="50">
        <v>2</v>
      </c>
      <c r="AT8" s="50"/>
      <c r="AU8" s="50">
        <v>6</v>
      </c>
      <c r="AV8" s="50"/>
      <c r="AW8" s="50"/>
      <c r="AX8" s="64"/>
      <c r="AY8" s="50">
        <v>3</v>
      </c>
      <c r="AZ8" s="50">
        <v>4</v>
      </c>
      <c r="BA8" s="50">
        <v>5</v>
      </c>
      <c r="BB8" s="50"/>
      <c r="BC8" s="50">
        <v>5</v>
      </c>
      <c r="BD8" s="50"/>
      <c r="BE8" s="50"/>
      <c r="BF8" s="50">
        <v>1</v>
      </c>
      <c r="BG8" s="50"/>
      <c r="BH8" s="50">
        <v>1</v>
      </c>
      <c r="BI8" s="50"/>
      <c r="BJ8" s="61"/>
      <c r="BK8" s="56">
        <f t="shared" si="2"/>
        <v>165</v>
      </c>
    </row>
    <row r="9" spans="1:63">
      <c r="A9" s="54" t="s">
        <v>41</v>
      </c>
      <c r="B9" s="55" t="s">
        <v>36</v>
      </c>
      <c r="C9" s="50">
        <f t="shared" si="0"/>
        <v>220</v>
      </c>
      <c r="D9" s="50">
        <v>220</v>
      </c>
      <c r="E9" s="56">
        <f t="shared" si="1"/>
        <v>0</v>
      </c>
      <c r="F9" s="50">
        <v>33</v>
      </c>
      <c r="G9" s="50"/>
      <c r="H9" s="50"/>
      <c r="I9" s="50">
        <v>35</v>
      </c>
      <c r="J9" s="50"/>
      <c r="K9" s="50">
        <v>10</v>
      </c>
      <c r="L9" s="50"/>
      <c r="M9" s="50">
        <v>7</v>
      </c>
      <c r="N9" s="50"/>
      <c r="O9" s="50">
        <v>9</v>
      </c>
      <c r="P9" s="50"/>
      <c r="Q9" s="50">
        <v>5</v>
      </c>
      <c r="R9" s="50">
        <v>10</v>
      </c>
      <c r="S9" s="50">
        <v>3</v>
      </c>
      <c r="T9" s="50">
        <v>10</v>
      </c>
      <c r="U9" s="50"/>
      <c r="V9" s="50">
        <v>10</v>
      </c>
      <c r="W9" s="50"/>
      <c r="X9" s="50"/>
      <c r="Y9" s="50"/>
      <c r="Z9" s="50"/>
      <c r="AA9" s="50"/>
      <c r="AB9" s="50">
        <v>15</v>
      </c>
      <c r="AC9" s="50"/>
      <c r="AD9" s="50"/>
      <c r="AE9" s="50">
        <v>10</v>
      </c>
      <c r="AF9" s="50"/>
      <c r="AG9" s="50">
        <v>10</v>
      </c>
      <c r="AH9" s="50"/>
      <c r="AI9" s="50">
        <v>10</v>
      </c>
      <c r="AJ9" s="50"/>
      <c r="AK9" s="50"/>
      <c r="AL9" s="50"/>
      <c r="AM9" s="50"/>
      <c r="AN9" s="50">
        <v>15</v>
      </c>
      <c r="AO9" s="50"/>
      <c r="AP9" s="50"/>
      <c r="AQ9" s="50">
        <v>4</v>
      </c>
      <c r="AR9" s="50">
        <v>3</v>
      </c>
      <c r="AS9" s="50">
        <v>3</v>
      </c>
      <c r="AT9" s="50"/>
      <c r="AU9" s="50"/>
      <c r="AV9" s="50"/>
      <c r="AW9" s="50"/>
      <c r="AX9" s="50"/>
      <c r="AY9" s="50">
        <v>3</v>
      </c>
      <c r="AZ9" s="50">
        <v>4</v>
      </c>
      <c r="BA9" s="50">
        <v>5</v>
      </c>
      <c r="BB9" s="50"/>
      <c r="BC9" s="50"/>
      <c r="BD9" s="50"/>
      <c r="BE9" s="50">
        <v>2</v>
      </c>
      <c r="BF9" s="50">
        <v>2</v>
      </c>
      <c r="BG9" s="50">
        <v>1</v>
      </c>
      <c r="BH9" s="50">
        <v>1</v>
      </c>
      <c r="BI9" s="50"/>
      <c r="BJ9" s="61"/>
      <c r="BK9" s="56">
        <f t="shared" si="2"/>
        <v>220</v>
      </c>
    </row>
    <row r="10" spans="1:63">
      <c r="A10" s="54" t="s">
        <v>179</v>
      </c>
      <c r="B10" s="55" t="s">
        <v>36</v>
      </c>
      <c r="C10" s="50">
        <f t="shared" si="0"/>
        <v>65</v>
      </c>
      <c r="D10" s="50">
        <v>65</v>
      </c>
      <c r="E10" s="56">
        <f t="shared" si="1"/>
        <v>0</v>
      </c>
      <c r="F10" s="50"/>
      <c r="G10" s="50"/>
      <c r="H10" s="50"/>
      <c r="I10" s="50">
        <v>35</v>
      </c>
      <c r="J10" s="50"/>
      <c r="K10" s="50"/>
      <c r="L10" s="50"/>
      <c r="M10" s="50">
        <v>5</v>
      </c>
      <c r="N10" s="50"/>
      <c r="O10" s="50"/>
      <c r="P10" s="50"/>
      <c r="Q10" s="50"/>
      <c r="R10" s="50">
        <v>5</v>
      </c>
      <c r="S10" s="50"/>
      <c r="T10" s="50"/>
      <c r="U10" s="50"/>
      <c r="V10" s="50">
        <v>5</v>
      </c>
      <c r="W10" s="50"/>
      <c r="X10" s="50"/>
      <c r="Y10" s="50"/>
      <c r="Z10" s="50"/>
      <c r="AA10" s="50"/>
      <c r="AB10" s="50">
        <v>8</v>
      </c>
      <c r="AC10" s="50"/>
      <c r="AD10" s="50"/>
      <c r="AE10" s="50"/>
      <c r="AF10" s="50"/>
      <c r="AG10" s="50">
        <v>5</v>
      </c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>
        <v>1</v>
      </c>
      <c r="BF10" s="50"/>
      <c r="BG10" s="50">
        <v>1</v>
      </c>
      <c r="BH10" s="50"/>
      <c r="BI10" s="50"/>
      <c r="BJ10" s="61"/>
      <c r="BK10" s="56">
        <f t="shared" si="2"/>
        <v>65</v>
      </c>
    </row>
    <row r="11" spans="1:63" ht="12" customHeight="1">
      <c r="A11" s="54" t="s">
        <v>42</v>
      </c>
      <c r="B11" s="55" t="s">
        <v>36</v>
      </c>
      <c r="C11" s="50">
        <f t="shared" si="0"/>
        <v>60</v>
      </c>
      <c r="D11" s="50">
        <v>60</v>
      </c>
      <c r="E11" s="56">
        <f t="shared" si="1"/>
        <v>0</v>
      </c>
      <c r="F11" s="50"/>
      <c r="G11" s="50"/>
      <c r="H11" s="50"/>
      <c r="I11" s="50">
        <v>15</v>
      </c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>
        <v>24</v>
      </c>
      <c r="AC11" s="50"/>
      <c r="AD11" s="50"/>
      <c r="AE11" s="50">
        <v>10</v>
      </c>
      <c r="AF11" s="50"/>
      <c r="AG11" s="50"/>
      <c r="AH11" s="50"/>
      <c r="AI11" s="50">
        <v>10</v>
      </c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>
        <v>1</v>
      </c>
      <c r="BH11" s="50"/>
      <c r="BI11" s="50"/>
      <c r="BJ11" s="61"/>
      <c r="BK11" s="56">
        <f t="shared" si="2"/>
        <v>60</v>
      </c>
    </row>
    <row r="12" spans="1:63">
      <c r="A12" s="54" t="s">
        <v>51</v>
      </c>
      <c r="B12" s="55" t="s">
        <v>36</v>
      </c>
      <c r="C12" s="50">
        <f>SUM(F12:BJ12)</f>
        <v>100</v>
      </c>
      <c r="D12" s="50">
        <v>100</v>
      </c>
      <c r="E12" s="56">
        <f>C12-D12</f>
        <v>0</v>
      </c>
      <c r="F12" s="50"/>
      <c r="G12" s="50"/>
      <c r="H12" s="50"/>
      <c r="I12" s="50">
        <v>40</v>
      </c>
      <c r="J12" s="50"/>
      <c r="K12" s="50"/>
      <c r="L12" s="50"/>
      <c r="M12" s="50"/>
      <c r="N12" s="50"/>
      <c r="O12" s="50">
        <v>11</v>
      </c>
      <c r="P12" s="50"/>
      <c r="Q12" s="50"/>
      <c r="R12" s="50"/>
      <c r="S12" s="50">
        <v>5</v>
      </c>
      <c r="T12" s="50"/>
      <c r="U12" s="50"/>
      <c r="V12" s="50">
        <v>3</v>
      </c>
      <c r="W12" s="50"/>
      <c r="X12" s="50"/>
      <c r="Y12" s="50"/>
      <c r="Z12" s="50"/>
      <c r="AA12" s="50"/>
      <c r="AB12" s="50">
        <v>30</v>
      </c>
      <c r="AC12" s="50"/>
      <c r="AD12" s="50"/>
      <c r="AE12" s="50"/>
      <c r="AF12" s="50"/>
      <c r="AG12" s="50"/>
      <c r="AH12" s="50"/>
      <c r="AI12" s="50"/>
      <c r="AJ12" s="50">
        <v>2</v>
      </c>
      <c r="AK12" s="50"/>
      <c r="AL12" s="50"/>
      <c r="AM12" s="50"/>
      <c r="AN12" s="50"/>
      <c r="AO12" s="50">
        <v>1</v>
      </c>
      <c r="AP12" s="50">
        <v>1</v>
      </c>
      <c r="AQ12" s="50"/>
      <c r="AR12" s="50"/>
      <c r="AS12" s="50"/>
      <c r="AT12" s="50"/>
      <c r="AU12" s="50"/>
      <c r="AV12" s="50"/>
      <c r="AW12" s="57"/>
      <c r="AX12" s="50"/>
      <c r="AY12" s="50"/>
      <c r="AZ12" s="50"/>
      <c r="BA12" s="50"/>
      <c r="BB12" s="50"/>
      <c r="BC12" s="50"/>
      <c r="BD12" s="50">
        <v>2</v>
      </c>
      <c r="BE12" s="50"/>
      <c r="BF12" s="50">
        <v>3</v>
      </c>
      <c r="BG12" s="50">
        <v>1</v>
      </c>
      <c r="BH12" s="50">
        <v>1</v>
      </c>
      <c r="BI12" s="50"/>
      <c r="BJ12" s="61"/>
      <c r="BK12" s="56">
        <f>SUM(F12:BJ12)</f>
        <v>100</v>
      </c>
    </row>
    <row r="13" spans="1:63">
      <c r="A13" s="54" t="s">
        <v>183</v>
      </c>
      <c r="B13" s="55" t="s">
        <v>36</v>
      </c>
      <c r="C13" s="50">
        <f>SUM(F13:BJ13)</f>
        <v>80</v>
      </c>
      <c r="D13" s="50">
        <v>80</v>
      </c>
      <c r="E13" s="56">
        <f>C13-D13</f>
        <v>0</v>
      </c>
      <c r="F13" s="50"/>
      <c r="G13" s="50"/>
      <c r="H13" s="50">
        <v>5</v>
      </c>
      <c r="I13" s="50">
        <v>30</v>
      </c>
      <c r="J13" s="50"/>
      <c r="K13" s="50">
        <v>10</v>
      </c>
      <c r="L13" s="50"/>
      <c r="M13" s="50"/>
      <c r="N13" s="50"/>
      <c r="O13" s="50">
        <v>10</v>
      </c>
      <c r="P13" s="50"/>
      <c r="Q13" s="50">
        <v>5</v>
      </c>
      <c r="R13" s="50">
        <v>3</v>
      </c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>
        <v>2</v>
      </c>
      <c r="AK13" s="50"/>
      <c r="AL13" s="50"/>
      <c r="AM13" s="50"/>
      <c r="AN13" s="50">
        <v>3</v>
      </c>
      <c r="AO13" s="50"/>
      <c r="AP13" s="50"/>
      <c r="AQ13" s="50"/>
      <c r="AR13" s="50"/>
      <c r="AS13" s="50"/>
      <c r="AT13" s="50"/>
      <c r="AU13" s="50">
        <v>3</v>
      </c>
      <c r="AV13" s="50"/>
      <c r="AW13" s="50"/>
      <c r="AX13" s="50"/>
      <c r="AY13" s="50"/>
      <c r="AZ13" s="50"/>
      <c r="BA13" s="50">
        <v>2</v>
      </c>
      <c r="BB13" s="50"/>
      <c r="BC13" s="50">
        <v>5</v>
      </c>
      <c r="BD13" s="50"/>
      <c r="BE13" s="50"/>
      <c r="BF13" s="50"/>
      <c r="BG13" s="50">
        <v>2</v>
      </c>
      <c r="BH13" s="50"/>
      <c r="BI13" s="50"/>
      <c r="BJ13" s="61"/>
      <c r="BK13" s="56">
        <f t="shared" ref="BK13:BK14" si="3">SUM(F13:BJ13)</f>
        <v>80</v>
      </c>
    </row>
    <row r="14" spans="1:63" ht="12" customHeight="1">
      <c r="A14" s="54" t="s">
        <v>190</v>
      </c>
      <c r="B14" s="55" t="s">
        <v>36</v>
      </c>
      <c r="C14" s="50">
        <f t="shared" ref="C14" si="4">SUM(F14:BJ14)</f>
        <v>60</v>
      </c>
      <c r="D14" s="50">
        <v>60</v>
      </c>
      <c r="E14" s="56">
        <f t="shared" ref="E14" si="5">C14-D14</f>
        <v>0</v>
      </c>
      <c r="F14" s="50"/>
      <c r="G14" s="50"/>
      <c r="H14" s="50"/>
      <c r="I14" s="50"/>
      <c r="J14" s="50"/>
      <c r="K14" s="50"/>
      <c r="L14" s="50"/>
      <c r="M14" s="50"/>
      <c r="N14" s="50"/>
      <c r="O14" s="50">
        <v>15</v>
      </c>
      <c r="P14" s="50"/>
      <c r="Q14" s="50"/>
      <c r="R14" s="50">
        <v>12</v>
      </c>
      <c r="S14" s="50"/>
      <c r="T14" s="50"/>
      <c r="U14" s="50"/>
      <c r="V14" s="50">
        <v>12</v>
      </c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>
        <v>10</v>
      </c>
      <c r="AO14" s="50"/>
      <c r="AP14" s="50"/>
      <c r="AQ14" s="50">
        <v>2</v>
      </c>
      <c r="AR14" s="50"/>
      <c r="AS14" s="50"/>
      <c r="AT14" s="50"/>
      <c r="AU14" s="50"/>
      <c r="AV14" s="50"/>
      <c r="AW14" s="50">
        <v>4</v>
      </c>
      <c r="AX14" s="50">
        <v>2</v>
      </c>
      <c r="AY14" s="50">
        <v>3</v>
      </c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61"/>
      <c r="BK14" s="56">
        <f t="shared" si="3"/>
        <v>60</v>
      </c>
    </row>
    <row r="15" spans="1:63">
      <c r="A15" s="54" t="s">
        <v>180</v>
      </c>
      <c r="B15" s="55" t="s">
        <v>36</v>
      </c>
      <c r="C15" s="50">
        <f t="shared" si="0"/>
        <v>35</v>
      </c>
      <c r="D15" s="50">
        <v>35</v>
      </c>
      <c r="E15" s="56">
        <f t="shared" ref="E15:E16" si="6">C15-D15</f>
        <v>0</v>
      </c>
      <c r="F15" s="50"/>
      <c r="G15" s="50"/>
      <c r="H15" s="50">
        <v>5</v>
      </c>
      <c r="I15" s="50"/>
      <c r="J15" s="50"/>
      <c r="K15" s="50"/>
      <c r="L15" s="50"/>
      <c r="M15" s="50"/>
      <c r="N15" s="50"/>
      <c r="O15" s="50">
        <v>8</v>
      </c>
      <c r="P15" s="50"/>
      <c r="Q15" s="50"/>
      <c r="R15" s="50">
        <v>5</v>
      </c>
      <c r="S15" s="50"/>
      <c r="T15" s="50"/>
      <c r="U15" s="50"/>
      <c r="V15" s="50"/>
      <c r="W15" s="50">
        <v>3</v>
      </c>
      <c r="X15" s="50"/>
      <c r="Y15" s="50">
        <v>2</v>
      </c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>
        <v>2</v>
      </c>
      <c r="AL15" s="50"/>
      <c r="AM15" s="50"/>
      <c r="AN15" s="50"/>
      <c r="AO15" s="50"/>
      <c r="AP15" s="50"/>
      <c r="AQ15" s="50"/>
      <c r="AR15" s="50"/>
      <c r="AS15" s="50">
        <v>4</v>
      </c>
      <c r="AT15" s="50"/>
      <c r="AU15" s="50"/>
      <c r="AV15" s="50"/>
      <c r="AW15" s="50"/>
      <c r="AX15" s="50"/>
      <c r="AY15" s="50"/>
      <c r="AZ15" s="50"/>
      <c r="BA15" s="50">
        <v>2</v>
      </c>
      <c r="BB15" s="50"/>
      <c r="BC15" s="50">
        <v>3</v>
      </c>
      <c r="BD15" s="50"/>
      <c r="BE15" s="50">
        <v>1</v>
      </c>
      <c r="BF15" s="50"/>
      <c r="BG15" s="50"/>
      <c r="BH15" s="50"/>
      <c r="BI15" s="50"/>
      <c r="BJ15" s="61"/>
      <c r="BK15" s="56">
        <f t="shared" si="2"/>
        <v>35</v>
      </c>
    </row>
    <row r="16" spans="1:63">
      <c r="A16" s="54" t="s">
        <v>181</v>
      </c>
      <c r="B16" s="55" t="s">
        <v>36</v>
      </c>
      <c r="C16" s="50">
        <f t="shared" si="0"/>
        <v>65</v>
      </c>
      <c r="D16" s="50">
        <v>65</v>
      </c>
      <c r="E16" s="56">
        <f t="shared" si="6"/>
        <v>0</v>
      </c>
      <c r="F16" s="50"/>
      <c r="G16" s="50"/>
      <c r="H16" s="50"/>
      <c r="I16" s="50">
        <v>10</v>
      </c>
      <c r="J16" s="50"/>
      <c r="K16" s="50"/>
      <c r="L16" s="50"/>
      <c r="M16" s="50">
        <v>6</v>
      </c>
      <c r="N16" s="50"/>
      <c r="O16" s="50"/>
      <c r="P16" s="50">
        <v>2</v>
      </c>
      <c r="Q16" s="50">
        <v>5</v>
      </c>
      <c r="R16" s="50"/>
      <c r="S16" s="50"/>
      <c r="T16" s="50">
        <v>9</v>
      </c>
      <c r="U16" s="50"/>
      <c r="V16" s="50">
        <v>12</v>
      </c>
      <c r="W16" s="50"/>
      <c r="X16" s="50"/>
      <c r="Y16" s="50"/>
      <c r="Z16" s="50"/>
      <c r="AA16" s="50">
        <v>10</v>
      </c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>
        <v>2</v>
      </c>
      <c r="AM16" s="50"/>
      <c r="AN16" s="50">
        <v>6</v>
      </c>
      <c r="AO16" s="50"/>
      <c r="AP16" s="50"/>
      <c r="AQ16" s="50"/>
      <c r="AR16" s="50">
        <v>3</v>
      </c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61"/>
      <c r="BK16" s="56">
        <f t="shared" si="2"/>
        <v>65</v>
      </c>
    </row>
    <row r="17" spans="1:63" ht="12.75" customHeight="1">
      <c r="A17" s="54" t="s">
        <v>43</v>
      </c>
      <c r="B17" s="55" t="s">
        <v>36</v>
      </c>
      <c r="C17" s="50">
        <f t="shared" si="0"/>
        <v>70</v>
      </c>
      <c r="D17" s="50">
        <v>70</v>
      </c>
      <c r="E17" s="56">
        <f t="shared" ref="E17:E36" si="7">C17-D17</f>
        <v>0</v>
      </c>
      <c r="F17" s="50"/>
      <c r="G17" s="50"/>
      <c r="H17" s="50"/>
      <c r="I17" s="50">
        <v>40</v>
      </c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>
        <v>4</v>
      </c>
      <c r="U17" s="50"/>
      <c r="V17" s="50">
        <v>10</v>
      </c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>
        <v>10</v>
      </c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>
        <v>2</v>
      </c>
      <c r="BA17" s="50">
        <v>2</v>
      </c>
      <c r="BB17" s="50"/>
      <c r="BC17" s="50"/>
      <c r="BD17" s="50"/>
      <c r="BE17" s="50"/>
      <c r="BF17" s="50">
        <v>1</v>
      </c>
      <c r="BG17" s="50"/>
      <c r="BH17" s="50">
        <v>1</v>
      </c>
      <c r="BI17" s="50"/>
      <c r="BJ17" s="61"/>
      <c r="BK17" s="56">
        <f t="shared" si="2"/>
        <v>70</v>
      </c>
    </row>
    <row r="18" spans="1:63">
      <c r="A18" s="54" t="s">
        <v>44</v>
      </c>
      <c r="B18" s="55" t="s">
        <v>36</v>
      </c>
      <c r="C18" s="50">
        <f t="shared" si="0"/>
        <v>60</v>
      </c>
      <c r="D18" s="50">
        <v>60</v>
      </c>
      <c r="E18" s="56">
        <f t="shared" si="7"/>
        <v>0</v>
      </c>
      <c r="F18" s="50"/>
      <c r="G18" s="50"/>
      <c r="H18" s="50"/>
      <c r="I18" s="50">
        <v>20</v>
      </c>
      <c r="J18" s="50"/>
      <c r="K18" s="50"/>
      <c r="L18" s="50"/>
      <c r="M18" s="50"/>
      <c r="N18" s="50">
        <v>5</v>
      </c>
      <c r="O18" s="50"/>
      <c r="P18" s="50"/>
      <c r="Q18" s="50"/>
      <c r="R18" s="50">
        <v>8</v>
      </c>
      <c r="S18" s="50"/>
      <c r="T18" s="50"/>
      <c r="U18" s="50"/>
      <c r="V18" s="50">
        <v>5</v>
      </c>
      <c r="W18" s="50"/>
      <c r="X18" s="50"/>
      <c r="Y18" s="50"/>
      <c r="Z18" s="50"/>
      <c r="AA18" s="50"/>
      <c r="AB18" s="50">
        <v>15</v>
      </c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>
        <v>3</v>
      </c>
      <c r="BD18" s="50">
        <v>2</v>
      </c>
      <c r="BE18" s="50"/>
      <c r="BF18" s="50"/>
      <c r="BG18" s="50">
        <v>2</v>
      </c>
      <c r="BH18" s="50"/>
      <c r="BI18" s="50"/>
      <c r="BJ18" s="61"/>
      <c r="BK18" s="56">
        <f t="shared" si="2"/>
        <v>60</v>
      </c>
    </row>
    <row r="19" spans="1:63">
      <c r="A19" s="54" t="s">
        <v>45</v>
      </c>
      <c r="B19" s="55" t="s">
        <v>36</v>
      </c>
      <c r="C19" s="50">
        <f t="shared" si="0"/>
        <v>150</v>
      </c>
      <c r="D19" s="50">
        <v>150</v>
      </c>
      <c r="E19" s="56">
        <f t="shared" si="7"/>
        <v>0</v>
      </c>
      <c r="F19" s="50"/>
      <c r="G19" s="50"/>
      <c r="H19" s="50"/>
      <c r="I19" s="50">
        <v>40</v>
      </c>
      <c r="J19" s="50"/>
      <c r="K19" s="50">
        <v>20</v>
      </c>
      <c r="L19" s="50"/>
      <c r="M19" s="50"/>
      <c r="N19" s="50"/>
      <c r="O19" s="50">
        <v>10</v>
      </c>
      <c r="P19" s="50">
        <v>5</v>
      </c>
      <c r="Q19" s="50">
        <v>5</v>
      </c>
      <c r="R19" s="50">
        <v>8</v>
      </c>
      <c r="S19" s="50"/>
      <c r="T19" s="50">
        <v>5</v>
      </c>
      <c r="U19" s="50"/>
      <c r="V19" s="50">
        <v>10</v>
      </c>
      <c r="W19" s="50"/>
      <c r="X19" s="50"/>
      <c r="Y19" s="50"/>
      <c r="Z19" s="50"/>
      <c r="AA19" s="50"/>
      <c r="AB19" s="50">
        <v>15</v>
      </c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>
        <v>5</v>
      </c>
      <c r="AO19" s="50"/>
      <c r="AP19" s="50"/>
      <c r="AQ19" s="50">
        <v>5</v>
      </c>
      <c r="AR19" s="50">
        <v>3</v>
      </c>
      <c r="AS19" s="50"/>
      <c r="AT19" s="50"/>
      <c r="AU19" s="50">
        <v>5</v>
      </c>
      <c r="AV19" s="50"/>
      <c r="AW19" s="50"/>
      <c r="AX19" s="50"/>
      <c r="AY19" s="50"/>
      <c r="AZ19" s="50">
        <v>5</v>
      </c>
      <c r="BA19" s="50">
        <v>3</v>
      </c>
      <c r="BB19" s="50"/>
      <c r="BC19" s="50"/>
      <c r="BD19" s="50"/>
      <c r="BE19" s="50">
        <v>1</v>
      </c>
      <c r="BF19" s="50">
        <v>3</v>
      </c>
      <c r="BG19" s="50">
        <v>1</v>
      </c>
      <c r="BH19" s="50">
        <v>1</v>
      </c>
      <c r="BI19" s="50"/>
      <c r="BJ19" s="61"/>
      <c r="BK19" s="56">
        <f t="shared" si="2"/>
        <v>150</v>
      </c>
    </row>
    <row r="20" spans="1:63">
      <c r="A20" s="54" t="s">
        <v>46</v>
      </c>
      <c r="B20" s="55" t="s">
        <v>36</v>
      </c>
      <c r="C20" s="50">
        <f t="shared" si="0"/>
        <v>75</v>
      </c>
      <c r="D20" s="50">
        <v>75</v>
      </c>
      <c r="E20" s="56">
        <f t="shared" si="7"/>
        <v>0</v>
      </c>
      <c r="F20" s="50"/>
      <c r="G20" s="50"/>
      <c r="H20" s="50"/>
      <c r="I20" s="50">
        <v>50</v>
      </c>
      <c r="J20" s="50"/>
      <c r="K20" s="50"/>
      <c r="L20" s="50"/>
      <c r="M20" s="50"/>
      <c r="N20" s="50"/>
      <c r="O20" s="50">
        <v>2</v>
      </c>
      <c r="P20" s="50"/>
      <c r="Q20" s="50"/>
      <c r="R20" s="50"/>
      <c r="S20" s="50"/>
      <c r="T20" s="50">
        <v>3</v>
      </c>
      <c r="U20" s="50"/>
      <c r="V20" s="50">
        <v>5</v>
      </c>
      <c r="W20" s="50"/>
      <c r="X20" s="50"/>
      <c r="Y20" s="50"/>
      <c r="Z20" s="50"/>
      <c r="AA20" s="50"/>
      <c r="AB20" s="50">
        <v>6</v>
      </c>
      <c r="AC20" s="50"/>
      <c r="AD20" s="50"/>
      <c r="AE20" s="50"/>
      <c r="AF20" s="50"/>
      <c r="AG20" s="50"/>
      <c r="AH20" s="50"/>
      <c r="AI20" s="50">
        <v>3</v>
      </c>
      <c r="AJ20" s="50"/>
      <c r="AK20" s="50"/>
      <c r="AL20" s="50"/>
      <c r="AM20" s="50"/>
      <c r="AN20" s="50"/>
      <c r="AO20" s="50"/>
      <c r="AP20" s="50">
        <v>1</v>
      </c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>
        <v>1</v>
      </c>
      <c r="BF20" s="50">
        <v>2</v>
      </c>
      <c r="BG20" s="50">
        <v>1</v>
      </c>
      <c r="BH20" s="50">
        <v>1</v>
      </c>
      <c r="BI20" s="50"/>
      <c r="BJ20" s="61"/>
      <c r="BK20" s="56">
        <f t="shared" si="2"/>
        <v>75</v>
      </c>
    </row>
    <row r="21" spans="1:63">
      <c r="A21" s="54" t="s">
        <v>47</v>
      </c>
      <c r="B21" s="55" t="s">
        <v>36</v>
      </c>
      <c r="C21" s="50">
        <f t="shared" si="0"/>
        <v>73</v>
      </c>
      <c r="D21" s="50">
        <v>73</v>
      </c>
      <c r="E21" s="56">
        <f t="shared" si="7"/>
        <v>0</v>
      </c>
      <c r="F21" s="50"/>
      <c r="G21" s="50"/>
      <c r="H21" s="50"/>
      <c r="I21" s="50">
        <v>50</v>
      </c>
      <c r="J21" s="50"/>
      <c r="K21" s="50">
        <v>5</v>
      </c>
      <c r="L21" s="50"/>
      <c r="M21" s="50"/>
      <c r="N21" s="50"/>
      <c r="O21" s="50">
        <v>2</v>
      </c>
      <c r="P21" s="50"/>
      <c r="Q21" s="50">
        <v>2</v>
      </c>
      <c r="R21" s="50">
        <v>2</v>
      </c>
      <c r="S21" s="50"/>
      <c r="T21" s="50"/>
      <c r="U21" s="50"/>
      <c r="V21" s="50"/>
      <c r="W21" s="50"/>
      <c r="X21" s="50"/>
      <c r="Y21" s="50"/>
      <c r="Z21" s="50"/>
      <c r="AA21" s="50"/>
      <c r="AB21" s="50">
        <v>3</v>
      </c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>
        <v>2</v>
      </c>
      <c r="AV21" s="50"/>
      <c r="AW21" s="50"/>
      <c r="AX21" s="50"/>
      <c r="AY21" s="50"/>
      <c r="AZ21" s="50">
        <v>2</v>
      </c>
      <c r="BA21" s="50"/>
      <c r="BB21" s="50"/>
      <c r="BC21" s="50">
        <v>2</v>
      </c>
      <c r="BD21" s="50"/>
      <c r="BE21" s="50"/>
      <c r="BF21" s="50">
        <v>2</v>
      </c>
      <c r="BG21" s="50">
        <v>1</v>
      </c>
      <c r="BH21" s="50"/>
      <c r="BI21" s="50"/>
      <c r="BJ21" s="61"/>
      <c r="BK21" s="56">
        <f t="shared" si="2"/>
        <v>73</v>
      </c>
    </row>
    <row r="22" spans="1:63">
      <c r="A22" s="54" t="s">
        <v>182</v>
      </c>
      <c r="B22" s="55" t="s">
        <v>36</v>
      </c>
      <c r="C22" s="50">
        <f t="shared" si="0"/>
        <v>75</v>
      </c>
      <c r="D22" s="50">
        <v>75</v>
      </c>
      <c r="E22" s="56">
        <f t="shared" si="7"/>
        <v>0</v>
      </c>
      <c r="F22" s="50"/>
      <c r="G22" s="50"/>
      <c r="H22" s="50">
        <v>2</v>
      </c>
      <c r="I22" s="50">
        <v>40</v>
      </c>
      <c r="J22" s="50"/>
      <c r="K22" s="50"/>
      <c r="L22" s="50"/>
      <c r="M22" s="50"/>
      <c r="N22" s="50"/>
      <c r="O22" s="50">
        <v>2</v>
      </c>
      <c r="P22" s="50"/>
      <c r="Q22" s="50"/>
      <c r="R22" s="50"/>
      <c r="S22" s="50"/>
      <c r="T22" s="50">
        <v>5</v>
      </c>
      <c r="U22" s="50"/>
      <c r="V22" s="50"/>
      <c r="W22" s="50"/>
      <c r="X22" s="50"/>
      <c r="Y22" s="50"/>
      <c r="Z22" s="50"/>
      <c r="AA22" s="50"/>
      <c r="AB22" s="50">
        <v>5</v>
      </c>
      <c r="AC22" s="50"/>
      <c r="AD22" s="50"/>
      <c r="AE22" s="50">
        <v>5</v>
      </c>
      <c r="AF22" s="50"/>
      <c r="AG22" s="50">
        <v>5</v>
      </c>
      <c r="AH22" s="50"/>
      <c r="AI22" s="50">
        <v>5</v>
      </c>
      <c r="AJ22" s="50"/>
      <c r="AK22" s="50"/>
      <c r="AL22" s="50"/>
      <c r="AM22" s="50"/>
      <c r="AN22" s="50"/>
      <c r="AO22" s="50"/>
      <c r="AP22" s="50"/>
      <c r="AQ22" s="50"/>
      <c r="AR22" s="50"/>
      <c r="AS22" s="50">
        <v>2</v>
      </c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>
        <v>2</v>
      </c>
      <c r="BG22" s="50">
        <v>1</v>
      </c>
      <c r="BH22" s="50">
        <v>1</v>
      </c>
      <c r="BI22" s="50"/>
      <c r="BJ22" s="61"/>
      <c r="BK22" s="56">
        <f t="shared" si="2"/>
        <v>75</v>
      </c>
    </row>
    <row r="23" spans="1:63">
      <c r="A23" s="54" t="s">
        <v>49</v>
      </c>
      <c r="B23" s="55" t="s">
        <v>36</v>
      </c>
      <c r="C23" s="50">
        <f t="shared" si="0"/>
        <v>80</v>
      </c>
      <c r="D23" s="50">
        <v>80</v>
      </c>
      <c r="E23" s="56">
        <f t="shared" si="7"/>
        <v>0</v>
      </c>
      <c r="F23" s="50"/>
      <c r="G23" s="50"/>
      <c r="H23" s="50"/>
      <c r="I23" s="50">
        <v>50</v>
      </c>
      <c r="J23" s="50"/>
      <c r="K23" s="50">
        <v>5</v>
      </c>
      <c r="L23" s="50"/>
      <c r="M23" s="50"/>
      <c r="N23" s="50"/>
      <c r="O23" s="50"/>
      <c r="P23" s="50"/>
      <c r="Q23" s="50">
        <v>2</v>
      </c>
      <c r="R23" s="50">
        <v>5</v>
      </c>
      <c r="S23" s="50">
        <v>2</v>
      </c>
      <c r="T23" s="50">
        <v>2</v>
      </c>
      <c r="U23" s="50"/>
      <c r="V23" s="50">
        <v>5</v>
      </c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>
        <v>2</v>
      </c>
      <c r="AO23" s="50"/>
      <c r="AP23" s="50"/>
      <c r="AQ23" s="50"/>
      <c r="AR23" s="50"/>
      <c r="AS23" s="50"/>
      <c r="AT23" s="50"/>
      <c r="AU23" s="50">
        <v>2</v>
      </c>
      <c r="AV23" s="50"/>
      <c r="AW23" s="50"/>
      <c r="AX23" s="50"/>
      <c r="AY23" s="50"/>
      <c r="AZ23" s="50"/>
      <c r="BA23" s="50"/>
      <c r="BB23" s="50"/>
      <c r="BC23" s="50">
        <v>2</v>
      </c>
      <c r="BD23" s="50"/>
      <c r="BE23" s="50"/>
      <c r="BF23" s="50">
        <v>2</v>
      </c>
      <c r="BG23" s="50">
        <v>1</v>
      </c>
      <c r="BH23" s="50"/>
      <c r="BI23" s="50"/>
      <c r="BJ23" s="61"/>
      <c r="BK23" s="56">
        <f t="shared" si="2"/>
        <v>80</v>
      </c>
    </row>
    <row r="24" spans="1:63">
      <c r="A24" s="54" t="s">
        <v>50</v>
      </c>
      <c r="B24" s="55" t="s">
        <v>36</v>
      </c>
      <c r="C24" s="50">
        <f t="shared" si="0"/>
        <v>45</v>
      </c>
      <c r="D24" s="50">
        <v>45</v>
      </c>
      <c r="E24" s="56">
        <f t="shared" si="7"/>
        <v>0</v>
      </c>
      <c r="F24" s="50"/>
      <c r="G24" s="50"/>
      <c r="H24" s="50"/>
      <c r="I24" s="50">
        <v>30</v>
      </c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>
        <v>10</v>
      </c>
      <c r="W24" s="50"/>
      <c r="X24" s="50"/>
      <c r="Y24" s="50">
        <v>2</v>
      </c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>
        <v>2</v>
      </c>
      <c r="BA24" s="50"/>
      <c r="BB24" s="50"/>
      <c r="BC24" s="50"/>
      <c r="BD24" s="50"/>
      <c r="BE24" s="50"/>
      <c r="BF24" s="50"/>
      <c r="BG24" s="50"/>
      <c r="BH24" s="50">
        <v>1</v>
      </c>
      <c r="BI24" s="50"/>
      <c r="BJ24" s="61"/>
      <c r="BK24" s="56">
        <f t="shared" si="2"/>
        <v>45</v>
      </c>
    </row>
    <row r="25" spans="1:63">
      <c r="A25" s="54" t="s">
        <v>52</v>
      </c>
      <c r="B25" s="55" t="s">
        <v>36</v>
      </c>
      <c r="C25" s="50">
        <f t="shared" si="0"/>
        <v>60</v>
      </c>
      <c r="D25" s="50">
        <v>60</v>
      </c>
      <c r="E25" s="56">
        <f t="shared" si="7"/>
        <v>0</v>
      </c>
      <c r="F25" s="50"/>
      <c r="G25" s="50"/>
      <c r="H25" s="50"/>
      <c r="I25" s="50">
        <v>20</v>
      </c>
      <c r="J25" s="50"/>
      <c r="K25" s="50"/>
      <c r="L25" s="50"/>
      <c r="M25" s="50"/>
      <c r="N25" s="50"/>
      <c r="O25" s="50">
        <v>10</v>
      </c>
      <c r="P25" s="50">
        <v>2</v>
      </c>
      <c r="Q25" s="50"/>
      <c r="R25" s="50">
        <v>6</v>
      </c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>
        <v>5</v>
      </c>
      <c r="AO25" s="50"/>
      <c r="AP25" s="50"/>
      <c r="AQ25" s="50"/>
      <c r="AR25" s="50"/>
      <c r="AS25" s="50"/>
      <c r="AT25" s="50"/>
      <c r="AU25" s="50">
        <v>5</v>
      </c>
      <c r="AV25" s="50"/>
      <c r="AW25" s="50"/>
      <c r="AX25" s="50"/>
      <c r="AY25" s="50"/>
      <c r="AZ25" s="50">
        <v>3</v>
      </c>
      <c r="BA25" s="50">
        <v>2</v>
      </c>
      <c r="BB25" s="50"/>
      <c r="BC25" s="50">
        <v>5</v>
      </c>
      <c r="BD25" s="50"/>
      <c r="BE25" s="50"/>
      <c r="BF25" s="50"/>
      <c r="BG25" s="50">
        <v>2</v>
      </c>
      <c r="BH25" s="50"/>
      <c r="BI25" s="50"/>
      <c r="BJ25" s="61"/>
      <c r="BK25" s="56">
        <f t="shared" si="2"/>
        <v>60</v>
      </c>
    </row>
    <row r="26" spans="1:63" ht="11.25" customHeight="1">
      <c r="A26" s="54" t="s">
        <v>53</v>
      </c>
      <c r="B26" s="55" t="s">
        <v>36</v>
      </c>
      <c r="C26" s="50">
        <f t="shared" si="0"/>
        <v>130</v>
      </c>
      <c r="D26" s="50">
        <v>130</v>
      </c>
      <c r="E26" s="56">
        <f t="shared" si="7"/>
        <v>0</v>
      </c>
      <c r="F26" s="50"/>
      <c r="G26" s="50"/>
      <c r="H26" s="50">
        <v>10</v>
      </c>
      <c r="I26" s="50">
        <v>25</v>
      </c>
      <c r="J26" s="50"/>
      <c r="K26" s="50"/>
      <c r="L26" s="50"/>
      <c r="M26" s="50"/>
      <c r="N26" s="50">
        <v>1</v>
      </c>
      <c r="O26" s="50"/>
      <c r="P26" s="57">
        <v>6</v>
      </c>
      <c r="Q26" s="50">
        <v>5</v>
      </c>
      <c r="R26" s="50">
        <v>10</v>
      </c>
      <c r="S26" s="50">
        <v>3</v>
      </c>
      <c r="T26" s="50">
        <v>5</v>
      </c>
      <c r="U26" s="50"/>
      <c r="V26" s="50">
        <v>15</v>
      </c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>
        <v>10</v>
      </c>
      <c r="AO26" s="50"/>
      <c r="AP26" s="50"/>
      <c r="AQ26" s="50">
        <v>4</v>
      </c>
      <c r="AR26" s="50">
        <v>3</v>
      </c>
      <c r="AS26" s="50">
        <v>5</v>
      </c>
      <c r="AT26" s="50"/>
      <c r="AU26" s="50">
        <v>8</v>
      </c>
      <c r="AV26" s="50"/>
      <c r="AW26" s="50">
        <v>5</v>
      </c>
      <c r="AX26" s="50">
        <v>2</v>
      </c>
      <c r="AY26" s="50">
        <v>2</v>
      </c>
      <c r="AZ26" s="50">
        <v>4</v>
      </c>
      <c r="BA26" s="50"/>
      <c r="BB26" s="50"/>
      <c r="BC26" s="50">
        <v>5</v>
      </c>
      <c r="BD26" s="50"/>
      <c r="BE26" s="50">
        <v>1</v>
      </c>
      <c r="BF26" s="50"/>
      <c r="BG26" s="50">
        <v>1</v>
      </c>
      <c r="BH26" s="50"/>
      <c r="BI26" s="50"/>
      <c r="BJ26" s="61"/>
      <c r="BK26" s="56">
        <f t="shared" si="2"/>
        <v>130</v>
      </c>
    </row>
    <row r="27" spans="1:63">
      <c r="A27" s="54" t="s">
        <v>54</v>
      </c>
      <c r="B27" s="55" t="s">
        <v>36</v>
      </c>
      <c r="C27" s="50">
        <f t="shared" si="0"/>
        <v>60</v>
      </c>
      <c r="D27" s="50">
        <v>60</v>
      </c>
      <c r="E27" s="56">
        <f t="shared" si="7"/>
        <v>0</v>
      </c>
      <c r="F27" s="50"/>
      <c r="G27" s="50"/>
      <c r="H27" s="50"/>
      <c r="I27" s="50"/>
      <c r="J27" s="50"/>
      <c r="K27" s="50"/>
      <c r="L27" s="50"/>
      <c r="M27" s="50"/>
      <c r="N27" s="50"/>
      <c r="O27" s="50">
        <v>9</v>
      </c>
      <c r="P27" s="50"/>
      <c r="Q27" s="50">
        <v>6</v>
      </c>
      <c r="R27" s="50">
        <v>5</v>
      </c>
      <c r="S27" s="50"/>
      <c r="T27" s="50"/>
      <c r="U27" s="50"/>
      <c r="V27" s="50">
        <v>10</v>
      </c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>
        <v>10</v>
      </c>
      <c r="AO27" s="50"/>
      <c r="AP27" s="50"/>
      <c r="AQ27" s="50"/>
      <c r="AR27" s="50"/>
      <c r="AS27" s="50">
        <v>2</v>
      </c>
      <c r="AT27" s="50"/>
      <c r="AU27" s="50">
        <v>6</v>
      </c>
      <c r="AV27" s="50"/>
      <c r="AW27" s="50"/>
      <c r="AX27" s="50"/>
      <c r="AY27" s="50">
        <v>2</v>
      </c>
      <c r="AZ27" s="50">
        <v>3</v>
      </c>
      <c r="BA27" s="50"/>
      <c r="BB27" s="50"/>
      <c r="BC27" s="50">
        <v>5</v>
      </c>
      <c r="BD27" s="50"/>
      <c r="BE27" s="50">
        <v>1</v>
      </c>
      <c r="BF27" s="50"/>
      <c r="BG27" s="50">
        <v>1</v>
      </c>
      <c r="BH27" s="50"/>
      <c r="BI27" s="50"/>
      <c r="BJ27" s="61"/>
      <c r="BK27" s="56">
        <f t="shared" si="2"/>
        <v>60</v>
      </c>
    </row>
    <row r="28" spans="1:63">
      <c r="A28" s="54" t="s">
        <v>55</v>
      </c>
      <c r="B28" s="55" t="s">
        <v>36</v>
      </c>
      <c r="C28" s="50">
        <f t="shared" si="0"/>
        <v>40</v>
      </c>
      <c r="D28" s="50">
        <v>40</v>
      </c>
      <c r="E28" s="56">
        <f t="shared" si="7"/>
        <v>0</v>
      </c>
      <c r="F28" s="50"/>
      <c r="G28" s="50"/>
      <c r="H28" s="50"/>
      <c r="I28" s="50">
        <v>15</v>
      </c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>
        <v>4</v>
      </c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>
        <v>3</v>
      </c>
      <c r="AR28" s="50"/>
      <c r="AS28" s="50"/>
      <c r="AT28" s="50"/>
      <c r="AU28" s="50"/>
      <c r="AV28" s="50"/>
      <c r="AW28" s="50"/>
      <c r="AX28" s="50"/>
      <c r="AY28" s="50"/>
      <c r="AZ28" s="50">
        <v>4</v>
      </c>
      <c r="BA28" s="50">
        <v>2</v>
      </c>
      <c r="BB28" s="50"/>
      <c r="BC28" s="50">
        <v>5</v>
      </c>
      <c r="BD28" s="50">
        <v>2</v>
      </c>
      <c r="BE28" s="50">
        <v>3</v>
      </c>
      <c r="BF28" s="50"/>
      <c r="BG28" s="50"/>
      <c r="BH28" s="50">
        <v>2</v>
      </c>
      <c r="BI28" s="50"/>
      <c r="BJ28" s="61"/>
      <c r="BK28" s="56">
        <f>SUM(F28:BJ28)</f>
        <v>40</v>
      </c>
    </row>
    <row r="29" spans="1:63">
      <c r="A29" s="54" t="s">
        <v>56</v>
      </c>
      <c r="B29" s="55" t="s">
        <v>36</v>
      </c>
      <c r="C29" s="50">
        <f t="shared" si="0"/>
        <v>60</v>
      </c>
      <c r="D29" s="50">
        <v>60</v>
      </c>
      <c r="E29" s="56">
        <f t="shared" si="7"/>
        <v>0</v>
      </c>
      <c r="F29" s="50"/>
      <c r="G29" s="50"/>
      <c r="H29" s="50"/>
      <c r="I29" s="50">
        <v>40</v>
      </c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>
        <v>4</v>
      </c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>
        <v>3</v>
      </c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>
        <v>4</v>
      </c>
      <c r="BA29" s="50"/>
      <c r="BB29" s="50"/>
      <c r="BC29" s="50">
        <v>5</v>
      </c>
      <c r="BD29" s="50"/>
      <c r="BE29" s="50"/>
      <c r="BF29" s="50"/>
      <c r="BG29" s="50"/>
      <c r="BH29" s="50">
        <v>1</v>
      </c>
      <c r="BI29" s="50">
        <v>3</v>
      </c>
      <c r="BJ29" s="61"/>
      <c r="BK29" s="56">
        <f t="shared" si="2"/>
        <v>60</v>
      </c>
    </row>
    <row r="30" spans="1:63">
      <c r="A30" s="54" t="s">
        <v>57</v>
      </c>
      <c r="B30" s="55" t="s">
        <v>36</v>
      </c>
      <c r="C30" s="50">
        <f t="shared" si="0"/>
        <v>55</v>
      </c>
      <c r="D30" s="50">
        <v>55</v>
      </c>
      <c r="E30" s="56">
        <f t="shared" si="7"/>
        <v>0</v>
      </c>
      <c r="F30" s="50"/>
      <c r="G30" s="50"/>
      <c r="H30" s="50"/>
      <c r="I30" s="50">
        <v>40</v>
      </c>
      <c r="J30" s="50"/>
      <c r="K30" s="50">
        <v>5</v>
      </c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>
        <v>5</v>
      </c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>
        <v>3</v>
      </c>
      <c r="BA30" s="50"/>
      <c r="BB30" s="50"/>
      <c r="BC30" s="50"/>
      <c r="BD30" s="50"/>
      <c r="BE30" s="50"/>
      <c r="BF30" s="50">
        <v>1</v>
      </c>
      <c r="BG30" s="50">
        <v>1</v>
      </c>
      <c r="BH30" s="50"/>
      <c r="BI30" s="50"/>
      <c r="BJ30" s="61"/>
      <c r="BK30" s="56">
        <f t="shared" si="2"/>
        <v>55</v>
      </c>
    </row>
    <row r="31" spans="1:63">
      <c r="A31" s="54" t="s">
        <v>58</v>
      </c>
      <c r="B31" s="55" t="s">
        <v>36</v>
      </c>
      <c r="C31" s="50">
        <f t="shared" si="0"/>
        <v>48</v>
      </c>
      <c r="D31" s="50">
        <v>48</v>
      </c>
      <c r="E31" s="56">
        <f t="shared" si="7"/>
        <v>0</v>
      </c>
      <c r="F31" s="50"/>
      <c r="G31" s="50"/>
      <c r="H31" s="50"/>
      <c r="I31" s="50">
        <v>20</v>
      </c>
      <c r="J31" s="50"/>
      <c r="K31" s="50">
        <v>5</v>
      </c>
      <c r="L31" s="50"/>
      <c r="M31" s="50"/>
      <c r="N31" s="50">
        <v>2</v>
      </c>
      <c r="O31" s="50"/>
      <c r="P31" s="50"/>
      <c r="Q31" s="50"/>
      <c r="R31" s="50">
        <v>5</v>
      </c>
      <c r="S31" s="50"/>
      <c r="T31" s="50"/>
      <c r="U31" s="50">
        <v>4</v>
      </c>
      <c r="V31" s="50"/>
      <c r="W31" s="50">
        <v>2</v>
      </c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>
        <v>2</v>
      </c>
      <c r="AX31" s="50"/>
      <c r="AY31" s="50"/>
      <c r="AZ31" s="50"/>
      <c r="BA31" s="50">
        <v>2</v>
      </c>
      <c r="BB31" s="50"/>
      <c r="BC31" s="50">
        <v>3</v>
      </c>
      <c r="BD31" s="50"/>
      <c r="BE31" s="50">
        <v>2</v>
      </c>
      <c r="BF31" s="50"/>
      <c r="BG31" s="50">
        <v>1</v>
      </c>
      <c r="BH31" s="50"/>
      <c r="BI31" s="50"/>
      <c r="BJ31" s="61"/>
      <c r="BK31" s="56">
        <f t="shared" si="2"/>
        <v>48</v>
      </c>
    </row>
    <row r="32" spans="1:63" ht="15" customHeight="1">
      <c r="A32" s="54" t="s">
        <v>59</v>
      </c>
      <c r="B32" s="55" t="s">
        <v>36</v>
      </c>
      <c r="C32" s="50">
        <f t="shared" si="0"/>
        <v>30</v>
      </c>
      <c r="D32" s="50">
        <v>30</v>
      </c>
      <c r="E32" s="56">
        <f t="shared" si="7"/>
        <v>0</v>
      </c>
      <c r="F32" s="50"/>
      <c r="G32" s="50"/>
      <c r="H32" s="50"/>
      <c r="I32" s="50"/>
      <c r="J32" s="50"/>
      <c r="K32" s="50"/>
      <c r="L32" s="50"/>
      <c r="M32" s="50"/>
      <c r="N32" s="50"/>
      <c r="O32" s="50">
        <v>5</v>
      </c>
      <c r="P32" s="50">
        <v>2</v>
      </c>
      <c r="Q32" s="50">
        <v>1</v>
      </c>
      <c r="R32" s="50">
        <v>3</v>
      </c>
      <c r="S32" s="50"/>
      <c r="T32" s="50">
        <v>4</v>
      </c>
      <c r="U32" s="50"/>
      <c r="V32" s="50">
        <v>3</v>
      </c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>
        <v>5</v>
      </c>
      <c r="AV32" s="50"/>
      <c r="AW32" s="50">
        <v>2</v>
      </c>
      <c r="AX32" s="50"/>
      <c r="AY32" s="50"/>
      <c r="AZ32" s="50">
        <v>2</v>
      </c>
      <c r="BA32" s="50"/>
      <c r="BB32" s="50"/>
      <c r="BC32" s="50">
        <v>3</v>
      </c>
      <c r="BD32" s="50"/>
      <c r="BE32" s="50"/>
      <c r="BF32" s="50"/>
      <c r="BG32" s="50"/>
      <c r="BH32" s="50"/>
      <c r="BI32" s="50"/>
      <c r="BJ32" s="61"/>
      <c r="BK32" s="56">
        <f t="shared" si="2"/>
        <v>30</v>
      </c>
    </row>
    <row r="33" spans="1:63">
      <c r="A33" s="54" t="s">
        <v>189</v>
      </c>
      <c r="B33" s="55" t="s">
        <v>36</v>
      </c>
      <c r="C33" s="50">
        <f t="shared" si="0"/>
        <v>200</v>
      </c>
      <c r="D33" s="50">
        <v>200</v>
      </c>
      <c r="E33" s="56">
        <f t="shared" si="7"/>
        <v>0</v>
      </c>
      <c r="F33" s="50"/>
      <c r="G33" s="50"/>
      <c r="H33" s="50"/>
      <c r="I33" s="50">
        <v>120</v>
      </c>
      <c r="J33" s="50"/>
      <c r="K33" s="50">
        <v>10</v>
      </c>
      <c r="L33" s="50"/>
      <c r="M33" s="50">
        <v>10</v>
      </c>
      <c r="N33" s="50"/>
      <c r="O33" s="50">
        <v>10</v>
      </c>
      <c r="P33" s="50"/>
      <c r="Q33" s="50">
        <v>2</v>
      </c>
      <c r="R33" s="50">
        <v>5</v>
      </c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>
        <v>2</v>
      </c>
      <c r="AQ33" s="50">
        <v>5</v>
      </c>
      <c r="AR33" s="50">
        <v>10</v>
      </c>
      <c r="AS33" s="50">
        <v>2</v>
      </c>
      <c r="AT33" s="50"/>
      <c r="AU33" s="50">
        <v>10</v>
      </c>
      <c r="AV33" s="50">
        <v>6</v>
      </c>
      <c r="AW33" s="50"/>
      <c r="AX33" s="57">
        <v>4</v>
      </c>
      <c r="AY33" s="50"/>
      <c r="AZ33" s="50">
        <v>2</v>
      </c>
      <c r="BA33" s="50"/>
      <c r="BB33" s="50"/>
      <c r="BC33" s="50"/>
      <c r="BD33" s="50"/>
      <c r="BE33" s="50">
        <v>2</v>
      </c>
      <c r="BF33" s="50"/>
      <c r="BG33" s="50"/>
      <c r="BH33" s="50"/>
      <c r="BI33" s="50"/>
      <c r="BJ33" s="61"/>
      <c r="BK33" s="56">
        <f t="shared" si="2"/>
        <v>200</v>
      </c>
    </row>
    <row r="34" spans="1:63">
      <c r="A34" s="54" t="s">
        <v>188</v>
      </c>
      <c r="B34" s="55" t="s">
        <v>36</v>
      </c>
      <c r="C34" s="50">
        <f t="shared" si="0"/>
        <v>145</v>
      </c>
      <c r="D34" s="50">
        <v>145</v>
      </c>
      <c r="E34" s="56">
        <f t="shared" si="7"/>
        <v>0</v>
      </c>
      <c r="F34" s="50"/>
      <c r="G34" s="50"/>
      <c r="H34" s="50"/>
      <c r="I34" s="50">
        <v>125</v>
      </c>
      <c r="J34" s="50"/>
      <c r="K34" s="50"/>
      <c r="L34" s="50"/>
      <c r="M34" s="50">
        <v>5</v>
      </c>
      <c r="N34" s="50"/>
      <c r="O34" s="50"/>
      <c r="P34" s="50"/>
      <c r="Q34" s="50"/>
      <c r="R34" s="50">
        <v>2</v>
      </c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>
        <v>2</v>
      </c>
      <c r="AR34" s="50">
        <v>5</v>
      </c>
      <c r="AS34" s="50"/>
      <c r="AT34" s="50"/>
      <c r="AU34" s="50">
        <v>3</v>
      </c>
      <c r="AV34" s="50">
        <v>2</v>
      </c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>
        <v>1</v>
      </c>
      <c r="BH34" s="50"/>
      <c r="BI34" s="50"/>
      <c r="BJ34" s="61"/>
      <c r="BK34" s="56">
        <f t="shared" si="2"/>
        <v>145</v>
      </c>
    </row>
    <row r="35" spans="1:63">
      <c r="A35" s="54"/>
      <c r="B35" s="55"/>
      <c r="C35" s="50">
        <f>SUM(C4:C34)</f>
        <v>2706</v>
      </c>
      <c r="D35" s="50">
        <f>SUM(D4:D34)</f>
        <v>2706</v>
      </c>
      <c r="E35" s="56">
        <f t="shared" si="7"/>
        <v>0</v>
      </c>
      <c r="F35" s="50">
        <f t="shared" ref="F35:AK35" si="8">SUM(F4:F34)</f>
        <v>63</v>
      </c>
      <c r="G35" s="50">
        <f t="shared" si="8"/>
        <v>10</v>
      </c>
      <c r="H35" s="50">
        <f t="shared" si="8"/>
        <v>22</v>
      </c>
      <c r="I35" s="50">
        <f t="shared" si="8"/>
        <v>955</v>
      </c>
      <c r="J35" s="50">
        <f t="shared" si="8"/>
        <v>10</v>
      </c>
      <c r="K35" s="50">
        <f t="shared" si="8"/>
        <v>90</v>
      </c>
      <c r="L35" s="50">
        <f t="shared" si="8"/>
        <v>10</v>
      </c>
      <c r="M35" s="50">
        <f t="shared" si="8"/>
        <v>44</v>
      </c>
      <c r="N35" s="50">
        <f t="shared" si="8"/>
        <v>8</v>
      </c>
      <c r="O35" s="50">
        <f t="shared" si="8"/>
        <v>125</v>
      </c>
      <c r="P35" s="50">
        <f t="shared" si="8"/>
        <v>21</v>
      </c>
      <c r="Q35" s="50">
        <f t="shared" si="8"/>
        <v>51</v>
      </c>
      <c r="R35" s="50">
        <f t="shared" si="8"/>
        <v>121</v>
      </c>
      <c r="S35" s="50">
        <f t="shared" si="8"/>
        <v>20</v>
      </c>
      <c r="T35" s="50">
        <f t="shared" si="8"/>
        <v>64</v>
      </c>
      <c r="U35" s="50">
        <f t="shared" si="8"/>
        <v>7</v>
      </c>
      <c r="V35" s="50">
        <f t="shared" si="8"/>
        <v>142</v>
      </c>
      <c r="W35" s="50">
        <f t="shared" si="8"/>
        <v>5</v>
      </c>
      <c r="X35" s="50">
        <f t="shared" si="8"/>
        <v>2</v>
      </c>
      <c r="Y35" s="50">
        <f t="shared" si="8"/>
        <v>8</v>
      </c>
      <c r="Z35" s="50">
        <f t="shared" si="8"/>
        <v>10</v>
      </c>
      <c r="AA35" s="50">
        <f t="shared" si="8"/>
        <v>10</v>
      </c>
      <c r="AB35" s="50">
        <f t="shared" si="8"/>
        <v>172</v>
      </c>
      <c r="AC35" s="50">
        <f t="shared" si="8"/>
        <v>0</v>
      </c>
      <c r="AD35" s="50">
        <f t="shared" si="8"/>
        <v>10</v>
      </c>
      <c r="AE35" s="50">
        <f t="shared" si="8"/>
        <v>55</v>
      </c>
      <c r="AF35" s="50">
        <f t="shared" si="8"/>
        <v>0</v>
      </c>
      <c r="AG35" s="50">
        <f t="shared" si="8"/>
        <v>54</v>
      </c>
      <c r="AH35" s="50">
        <f t="shared" si="8"/>
        <v>0</v>
      </c>
      <c r="AI35" s="50">
        <f t="shared" si="8"/>
        <v>59</v>
      </c>
      <c r="AJ35" s="50">
        <f t="shared" si="8"/>
        <v>7</v>
      </c>
      <c r="AK35" s="50">
        <f t="shared" si="8"/>
        <v>2</v>
      </c>
      <c r="AL35" s="50">
        <f t="shared" ref="AL35:BJ35" si="9">SUM(AL4:AL34)</f>
        <v>2</v>
      </c>
      <c r="AM35" s="50">
        <f t="shared" si="9"/>
        <v>10</v>
      </c>
      <c r="AN35" s="50">
        <f t="shared" si="9"/>
        <v>91</v>
      </c>
      <c r="AO35" s="50">
        <f t="shared" si="9"/>
        <v>2</v>
      </c>
      <c r="AP35" s="50">
        <f t="shared" si="9"/>
        <v>4</v>
      </c>
      <c r="AQ35" s="50">
        <f t="shared" si="9"/>
        <v>35</v>
      </c>
      <c r="AR35" s="50">
        <f t="shared" si="9"/>
        <v>32</v>
      </c>
      <c r="AS35" s="50">
        <f t="shared" si="9"/>
        <v>25</v>
      </c>
      <c r="AT35" s="50">
        <f t="shared" si="9"/>
        <v>6</v>
      </c>
      <c r="AU35" s="50">
        <f t="shared" si="9"/>
        <v>63</v>
      </c>
      <c r="AV35" s="50">
        <f t="shared" si="9"/>
        <v>8</v>
      </c>
      <c r="AW35" s="50">
        <f t="shared" si="9"/>
        <v>15</v>
      </c>
      <c r="AX35" s="50">
        <f t="shared" si="9"/>
        <v>10</v>
      </c>
      <c r="AY35" s="50">
        <f t="shared" si="9"/>
        <v>17</v>
      </c>
      <c r="AZ35" s="50">
        <f t="shared" si="9"/>
        <v>48</v>
      </c>
      <c r="BA35" s="50">
        <f t="shared" si="9"/>
        <v>30</v>
      </c>
      <c r="BB35" s="50">
        <f t="shared" si="9"/>
        <v>4</v>
      </c>
      <c r="BC35" s="50">
        <f t="shared" si="9"/>
        <v>61</v>
      </c>
      <c r="BD35" s="50">
        <f t="shared" si="9"/>
        <v>6</v>
      </c>
      <c r="BE35" s="50">
        <f t="shared" si="9"/>
        <v>20</v>
      </c>
      <c r="BF35" s="50">
        <f t="shared" si="9"/>
        <v>21</v>
      </c>
      <c r="BG35" s="50">
        <f t="shared" si="9"/>
        <v>22</v>
      </c>
      <c r="BH35" s="50">
        <f t="shared" si="9"/>
        <v>14</v>
      </c>
      <c r="BI35" s="50">
        <f t="shared" si="9"/>
        <v>3</v>
      </c>
      <c r="BJ35" s="50">
        <f t="shared" si="9"/>
        <v>0</v>
      </c>
      <c r="BK35" s="56">
        <f t="shared" si="2"/>
        <v>2706</v>
      </c>
    </row>
    <row r="36" spans="1:63">
      <c r="A36" s="54" t="s">
        <v>37</v>
      </c>
      <c r="B36" s="55" t="s">
        <v>60</v>
      </c>
      <c r="C36" s="50">
        <f t="shared" ref="C36:C51" si="10">SUM(F36:BJ36)</f>
        <v>20</v>
      </c>
      <c r="D36" s="50">
        <v>20</v>
      </c>
      <c r="E36" s="56">
        <f t="shared" si="7"/>
        <v>0</v>
      </c>
      <c r="F36" s="50"/>
      <c r="G36" s="50"/>
      <c r="H36" s="50"/>
      <c r="I36" s="50"/>
      <c r="J36" s="50"/>
      <c r="K36" s="50"/>
      <c r="L36" s="50"/>
      <c r="M36" s="50"/>
      <c r="N36" s="50"/>
      <c r="O36" s="50">
        <v>2</v>
      </c>
      <c r="P36" s="50"/>
      <c r="Q36" s="50"/>
      <c r="R36" s="50">
        <v>2</v>
      </c>
      <c r="S36" s="50"/>
      <c r="T36" s="50">
        <v>3</v>
      </c>
      <c r="U36" s="50"/>
      <c r="V36" s="50">
        <v>4</v>
      </c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>
        <v>5</v>
      </c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>
        <v>3</v>
      </c>
      <c r="BD36" s="50"/>
      <c r="BE36" s="50">
        <v>1</v>
      </c>
      <c r="BF36" s="50"/>
      <c r="BG36" s="50"/>
      <c r="BH36" s="50"/>
      <c r="BI36" s="50"/>
      <c r="BJ36" s="61"/>
      <c r="BK36" s="56">
        <f t="shared" si="2"/>
        <v>20</v>
      </c>
    </row>
    <row r="37" spans="1:63">
      <c r="A37" s="54" t="s">
        <v>46</v>
      </c>
      <c r="B37" s="55" t="s">
        <v>60</v>
      </c>
      <c r="C37" s="50">
        <f t="shared" si="10"/>
        <v>25</v>
      </c>
      <c r="D37" s="50">
        <v>25</v>
      </c>
      <c r="E37" s="56">
        <f t="shared" ref="E37:E48" si="11">C37-D37</f>
        <v>0</v>
      </c>
      <c r="F37" s="50"/>
      <c r="G37" s="50"/>
      <c r="H37" s="50"/>
      <c r="I37" s="50"/>
      <c r="J37" s="50"/>
      <c r="K37" s="50"/>
      <c r="L37" s="50"/>
      <c r="M37" s="50"/>
      <c r="N37" s="50"/>
      <c r="O37" s="50">
        <v>2</v>
      </c>
      <c r="P37" s="50">
        <v>2</v>
      </c>
      <c r="Q37" s="50">
        <v>2</v>
      </c>
      <c r="R37" s="50">
        <v>2</v>
      </c>
      <c r="S37" s="50"/>
      <c r="T37" s="50"/>
      <c r="U37" s="50"/>
      <c r="V37" s="50">
        <v>2</v>
      </c>
      <c r="W37" s="50"/>
      <c r="X37" s="50"/>
      <c r="Y37" s="50"/>
      <c r="Z37" s="50"/>
      <c r="AA37" s="50"/>
      <c r="AB37" s="50">
        <v>5</v>
      </c>
      <c r="AC37" s="50"/>
      <c r="AD37" s="50"/>
      <c r="AE37" s="50"/>
      <c r="AF37" s="50"/>
      <c r="AG37" s="50"/>
      <c r="AH37" s="50"/>
      <c r="AI37" s="50">
        <v>2</v>
      </c>
      <c r="AJ37" s="50"/>
      <c r="AK37" s="50"/>
      <c r="AL37" s="50"/>
      <c r="AM37" s="50"/>
      <c r="AN37" s="50">
        <v>2</v>
      </c>
      <c r="AO37" s="50"/>
      <c r="AP37" s="50"/>
      <c r="AQ37" s="50"/>
      <c r="AR37" s="50"/>
      <c r="AS37" s="50"/>
      <c r="AT37" s="50"/>
      <c r="AU37" s="50">
        <v>2</v>
      </c>
      <c r="AV37" s="50"/>
      <c r="AW37" s="50"/>
      <c r="AX37" s="50"/>
      <c r="AY37" s="50"/>
      <c r="AZ37" s="50"/>
      <c r="BA37" s="50">
        <v>2</v>
      </c>
      <c r="BB37" s="50"/>
      <c r="BC37" s="50">
        <v>2</v>
      </c>
      <c r="BD37" s="50"/>
      <c r="BE37" s="50"/>
      <c r="BF37" s="50"/>
      <c r="BG37" s="50"/>
      <c r="BH37" s="50"/>
      <c r="BI37" s="50"/>
      <c r="BJ37" s="61"/>
      <c r="BK37" s="56">
        <f t="shared" si="2"/>
        <v>25</v>
      </c>
    </row>
    <row r="38" spans="1:63" ht="11.25" customHeight="1">
      <c r="A38" s="58" t="s">
        <v>61</v>
      </c>
      <c r="B38" s="55" t="s">
        <v>60</v>
      </c>
      <c r="C38" s="50">
        <f t="shared" si="10"/>
        <v>25</v>
      </c>
      <c r="D38" s="50">
        <v>25</v>
      </c>
      <c r="E38" s="56">
        <f t="shared" si="11"/>
        <v>0</v>
      </c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>
        <v>2</v>
      </c>
      <c r="Q38" s="50"/>
      <c r="R38" s="50">
        <v>4</v>
      </c>
      <c r="S38" s="50"/>
      <c r="T38" s="50"/>
      <c r="U38" s="50"/>
      <c r="V38" s="50">
        <v>2</v>
      </c>
      <c r="W38" s="50"/>
      <c r="X38" s="50"/>
      <c r="Y38" s="50"/>
      <c r="Z38" s="50"/>
      <c r="AA38" s="50"/>
      <c r="AB38" s="50">
        <v>5</v>
      </c>
      <c r="AC38" s="50"/>
      <c r="AD38" s="50"/>
      <c r="AE38" s="50">
        <v>5</v>
      </c>
      <c r="AF38" s="50"/>
      <c r="AG38" s="50">
        <v>5</v>
      </c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>
        <v>2</v>
      </c>
      <c r="BA38" s="50"/>
      <c r="BB38" s="50"/>
      <c r="BC38" s="50"/>
      <c r="BD38" s="50"/>
      <c r="BE38" s="50"/>
      <c r="BF38" s="50"/>
      <c r="BG38" s="50"/>
      <c r="BH38" s="50"/>
      <c r="BI38" s="50"/>
      <c r="BJ38" s="61"/>
      <c r="BK38" s="56">
        <f t="shared" si="2"/>
        <v>25</v>
      </c>
    </row>
    <row r="39" spans="1:63">
      <c r="A39" s="54" t="s">
        <v>43</v>
      </c>
      <c r="B39" s="55" t="s">
        <v>60</v>
      </c>
      <c r="C39" s="50">
        <f t="shared" si="10"/>
        <v>30</v>
      </c>
      <c r="D39" s="50">
        <v>30</v>
      </c>
      <c r="E39" s="56">
        <f t="shared" si="11"/>
        <v>0</v>
      </c>
      <c r="F39" s="50"/>
      <c r="G39" s="50"/>
      <c r="H39" s="50"/>
      <c r="I39" s="50"/>
      <c r="J39" s="50"/>
      <c r="K39" s="50"/>
      <c r="L39" s="50"/>
      <c r="M39" s="50"/>
      <c r="N39" s="50"/>
      <c r="O39" s="50">
        <v>2</v>
      </c>
      <c r="P39" s="50">
        <v>3</v>
      </c>
      <c r="Q39" s="50"/>
      <c r="R39" s="50"/>
      <c r="S39" s="50"/>
      <c r="T39" s="50">
        <v>3</v>
      </c>
      <c r="U39" s="50"/>
      <c r="V39" s="50">
        <v>3</v>
      </c>
      <c r="W39" s="50"/>
      <c r="X39" s="50"/>
      <c r="Y39" s="50"/>
      <c r="Z39" s="50"/>
      <c r="AA39" s="50"/>
      <c r="AB39" s="50">
        <v>5</v>
      </c>
      <c r="AC39" s="50"/>
      <c r="AD39" s="50"/>
      <c r="AE39" s="50"/>
      <c r="AF39" s="50"/>
      <c r="AG39" s="50"/>
      <c r="AH39" s="50"/>
      <c r="AI39" s="50">
        <v>5</v>
      </c>
      <c r="AJ39" s="50"/>
      <c r="AK39" s="50"/>
      <c r="AL39" s="50"/>
      <c r="AM39" s="50"/>
      <c r="AN39" s="50">
        <v>3</v>
      </c>
      <c r="AO39" s="50"/>
      <c r="AP39" s="50"/>
      <c r="AQ39" s="50"/>
      <c r="AR39" s="50"/>
      <c r="AS39" s="50"/>
      <c r="AT39" s="50"/>
      <c r="AU39" s="50">
        <v>2</v>
      </c>
      <c r="AV39" s="50"/>
      <c r="AW39" s="50"/>
      <c r="AX39" s="50"/>
      <c r="AY39" s="50"/>
      <c r="AZ39" s="50"/>
      <c r="BA39" s="50"/>
      <c r="BB39" s="50"/>
      <c r="BC39" s="50">
        <v>3</v>
      </c>
      <c r="BD39" s="50"/>
      <c r="BE39" s="50"/>
      <c r="BF39" s="50"/>
      <c r="BG39" s="50"/>
      <c r="BH39" s="50">
        <v>1</v>
      </c>
      <c r="BI39" s="50"/>
      <c r="BJ39" s="61"/>
      <c r="BK39" s="56">
        <f t="shared" si="2"/>
        <v>30</v>
      </c>
    </row>
    <row r="40" spans="1:63">
      <c r="A40" s="54" t="s">
        <v>49</v>
      </c>
      <c r="B40" s="55" t="s">
        <v>60</v>
      </c>
      <c r="C40" s="50">
        <f t="shared" si="10"/>
        <v>20</v>
      </c>
      <c r="D40" s="50">
        <v>20</v>
      </c>
      <c r="E40" s="56">
        <f t="shared" si="11"/>
        <v>0</v>
      </c>
      <c r="F40" s="50"/>
      <c r="G40" s="50"/>
      <c r="H40" s="50"/>
      <c r="I40" s="50"/>
      <c r="J40" s="50"/>
      <c r="K40" s="50"/>
      <c r="L40" s="50"/>
      <c r="M40" s="50"/>
      <c r="N40" s="50"/>
      <c r="O40" s="50">
        <v>2</v>
      </c>
      <c r="P40" s="50"/>
      <c r="Q40" s="50">
        <v>4</v>
      </c>
      <c r="R40" s="50">
        <v>5</v>
      </c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>
        <v>2</v>
      </c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>
        <v>2</v>
      </c>
      <c r="BB40" s="50"/>
      <c r="BC40" s="50">
        <v>3</v>
      </c>
      <c r="BD40" s="50"/>
      <c r="BE40" s="50"/>
      <c r="BF40" s="50">
        <v>1</v>
      </c>
      <c r="BG40" s="50"/>
      <c r="BH40" s="50">
        <v>1</v>
      </c>
      <c r="BI40" s="50"/>
      <c r="BJ40" s="61"/>
      <c r="BK40" s="56">
        <f t="shared" si="2"/>
        <v>20</v>
      </c>
    </row>
    <row r="41" spans="1:63">
      <c r="A41" s="54" t="s">
        <v>47</v>
      </c>
      <c r="B41" s="55" t="s">
        <v>60</v>
      </c>
      <c r="C41" s="50">
        <f t="shared" si="10"/>
        <v>27</v>
      </c>
      <c r="D41" s="50">
        <v>27</v>
      </c>
      <c r="E41" s="56">
        <f t="shared" si="11"/>
        <v>0</v>
      </c>
      <c r="F41" s="50"/>
      <c r="G41" s="50"/>
      <c r="H41" s="50"/>
      <c r="I41" s="50"/>
      <c r="J41" s="50"/>
      <c r="K41" s="50"/>
      <c r="L41" s="50"/>
      <c r="M41" s="50">
        <v>2</v>
      </c>
      <c r="N41" s="50"/>
      <c r="O41" s="50"/>
      <c r="P41" s="50">
        <v>3</v>
      </c>
      <c r="Q41" s="50"/>
      <c r="R41" s="50">
        <v>2</v>
      </c>
      <c r="S41" s="50"/>
      <c r="T41" s="50">
        <v>3</v>
      </c>
      <c r="U41" s="50"/>
      <c r="V41" s="50">
        <v>4</v>
      </c>
      <c r="W41" s="50"/>
      <c r="X41" s="50"/>
      <c r="Y41" s="50"/>
      <c r="Z41" s="50"/>
      <c r="AA41" s="50"/>
      <c r="AB41" s="50">
        <v>5</v>
      </c>
      <c r="AC41" s="50"/>
      <c r="AD41" s="50"/>
      <c r="AE41" s="50"/>
      <c r="AF41" s="50"/>
      <c r="AG41" s="50"/>
      <c r="AH41" s="50"/>
      <c r="AI41" s="50">
        <v>3</v>
      </c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>
        <v>2</v>
      </c>
      <c r="AV41" s="50"/>
      <c r="AW41" s="50"/>
      <c r="AX41" s="50"/>
      <c r="AY41" s="50"/>
      <c r="AZ41" s="50">
        <v>3</v>
      </c>
      <c r="BA41" s="50"/>
      <c r="BB41" s="50"/>
      <c r="BC41" s="50"/>
      <c r="BD41" s="50"/>
      <c r="BE41" s="50"/>
      <c r="BF41" s="50"/>
      <c r="BG41" s="50"/>
      <c r="BH41" s="50"/>
      <c r="BI41" s="50"/>
      <c r="BJ41" s="61"/>
      <c r="BK41" s="56">
        <f t="shared" si="2"/>
        <v>27</v>
      </c>
    </row>
    <row r="42" spans="1:63">
      <c r="A42" s="54" t="s">
        <v>50</v>
      </c>
      <c r="B42" s="55" t="s">
        <v>60</v>
      </c>
      <c r="C42" s="50">
        <f t="shared" si="10"/>
        <v>15</v>
      </c>
      <c r="D42" s="50">
        <v>15</v>
      </c>
      <c r="E42" s="56">
        <f t="shared" si="11"/>
        <v>0</v>
      </c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>
        <v>2</v>
      </c>
      <c r="R42" s="50">
        <v>4</v>
      </c>
      <c r="S42" s="50"/>
      <c r="T42" s="50"/>
      <c r="U42" s="50"/>
      <c r="V42" s="50">
        <v>4</v>
      </c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>
        <v>2</v>
      </c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>
        <v>2</v>
      </c>
      <c r="BA42" s="50"/>
      <c r="BB42" s="50"/>
      <c r="BC42" s="50"/>
      <c r="BD42" s="50"/>
      <c r="BE42" s="50"/>
      <c r="BF42" s="50"/>
      <c r="BG42" s="50"/>
      <c r="BH42" s="50">
        <v>1</v>
      </c>
      <c r="BI42" s="50"/>
      <c r="BJ42" s="61"/>
      <c r="BK42" s="56">
        <f t="shared" si="2"/>
        <v>15</v>
      </c>
    </row>
    <row r="43" spans="1:63">
      <c r="A43" s="54" t="s">
        <v>184</v>
      </c>
      <c r="B43" s="55" t="s">
        <v>60</v>
      </c>
      <c r="C43" s="50">
        <f t="shared" si="10"/>
        <v>30</v>
      </c>
      <c r="D43" s="50">
        <v>30</v>
      </c>
      <c r="E43" s="56">
        <f t="shared" si="11"/>
        <v>0</v>
      </c>
      <c r="F43" s="50"/>
      <c r="G43" s="50"/>
      <c r="H43" s="50"/>
      <c r="I43" s="50"/>
      <c r="J43" s="50"/>
      <c r="K43" s="50"/>
      <c r="L43" s="50"/>
      <c r="M43" s="50"/>
      <c r="N43" s="50">
        <v>5</v>
      </c>
      <c r="O43" s="50"/>
      <c r="P43" s="50"/>
      <c r="Q43" s="50">
        <v>4</v>
      </c>
      <c r="R43" s="50">
        <v>3</v>
      </c>
      <c r="S43" s="50"/>
      <c r="T43" s="50">
        <v>5</v>
      </c>
      <c r="U43" s="50"/>
      <c r="V43" s="50">
        <v>8</v>
      </c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>
        <v>2</v>
      </c>
      <c r="BA43" s="50">
        <v>2</v>
      </c>
      <c r="BB43" s="50"/>
      <c r="BC43" s="50"/>
      <c r="BD43" s="50"/>
      <c r="BE43" s="50"/>
      <c r="BF43" s="50"/>
      <c r="BG43" s="50"/>
      <c r="BH43" s="50">
        <v>1</v>
      </c>
      <c r="BI43" s="50"/>
      <c r="BJ43" s="61"/>
      <c r="BK43" s="56">
        <f t="shared" si="2"/>
        <v>30</v>
      </c>
    </row>
    <row r="44" spans="1:63">
      <c r="A44" s="54" t="s">
        <v>56</v>
      </c>
      <c r="B44" s="55" t="s">
        <v>60</v>
      </c>
      <c r="C44" s="50">
        <f t="shared" si="10"/>
        <v>30</v>
      </c>
      <c r="D44" s="50">
        <v>30</v>
      </c>
      <c r="E44" s="56">
        <f t="shared" si="11"/>
        <v>0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>
        <v>3</v>
      </c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>
        <v>2</v>
      </c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>
        <v>2</v>
      </c>
      <c r="AV44" s="50"/>
      <c r="AW44" s="50"/>
      <c r="AX44" s="50"/>
      <c r="AY44" s="50"/>
      <c r="AZ44" s="50">
        <v>2</v>
      </c>
      <c r="BA44" s="50"/>
      <c r="BB44" s="50"/>
      <c r="BC44" s="50">
        <v>3</v>
      </c>
      <c r="BD44" s="50"/>
      <c r="BE44" s="50">
        <v>3</v>
      </c>
      <c r="BF44" s="50">
        <v>1</v>
      </c>
      <c r="BG44" s="50"/>
      <c r="BH44" s="50"/>
      <c r="BI44" s="50">
        <v>8</v>
      </c>
      <c r="BJ44" s="61">
        <v>6</v>
      </c>
      <c r="BK44" s="56">
        <f>SUM(F44:BJ44)</f>
        <v>30</v>
      </c>
    </row>
    <row r="45" spans="1:63">
      <c r="A45" s="54" t="s">
        <v>57</v>
      </c>
      <c r="B45" s="55" t="s">
        <v>60</v>
      </c>
      <c r="C45" s="50">
        <f t="shared" si="10"/>
        <v>40</v>
      </c>
      <c r="D45" s="50">
        <v>40</v>
      </c>
      <c r="E45" s="56">
        <f t="shared" si="11"/>
        <v>0</v>
      </c>
      <c r="F45" s="50"/>
      <c r="G45" s="50"/>
      <c r="H45" s="50"/>
      <c r="I45" s="50"/>
      <c r="J45" s="50"/>
      <c r="K45" s="50"/>
      <c r="L45" s="50"/>
      <c r="M45" s="50">
        <v>2</v>
      </c>
      <c r="N45" s="50"/>
      <c r="O45" s="50">
        <v>5</v>
      </c>
      <c r="P45" s="50">
        <v>3</v>
      </c>
      <c r="Q45" s="50"/>
      <c r="R45" s="50">
        <v>7</v>
      </c>
      <c r="S45" s="50"/>
      <c r="T45" s="50">
        <v>5</v>
      </c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>
        <v>2</v>
      </c>
      <c r="AV45" s="50"/>
      <c r="AW45" s="50"/>
      <c r="AX45" s="50"/>
      <c r="AY45" s="50"/>
      <c r="AZ45" s="50">
        <v>4</v>
      </c>
      <c r="BA45" s="50">
        <v>2</v>
      </c>
      <c r="BB45" s="50"/>
      <c r="BC45" s="50">
        <v>5</v>
      </c>
      <c r="BD45" s="50"/>
      <c r="BE45" s="50">
        <v>3</v>
      </c>
      <c r="BF45" s="50">
        <v>1</v>
      </c>
      <c r="BG45" s="50"/>
      <c r="BH45" s="50">
        <v>1</v>
      </c>
      <c r="BI45" s="50"/>
      <c r="BJ45" s="61"/>
      <c r="BK45" s="56">
        <f t="shared" si="2"/>
        <v>40</v>
      </c>
    </row>
    <row r="46" spans="1:63">
      <c r="A46" s="54" t="s">
        <v>58</v>
      </c>
      <c r="B46" s="55" t="s">
        <v>60</v>
      </c>
      <c r="C46" s="50">
        <f t="shared" si="10"/>
        <v>47</v>
      </c>
      <c r="D46" s="50">
        <v>47</v>
      </c>
      <c r="E46" s="56">
        <f t="shared" si="11"/>
        <v>0</v>
      </c>
      <c r="F46" s="50"/>
      <c r="G46" s="50"/>
      <c r="H46" s="50"/>
      <c r="I46" s="50"/>
      <c r="J46" s="50"/>
      <c r="K46" s="50"/>
      <c r="L46" s="50"/>
      <c r="M46" s="50">
        <v>2</v>
      </c>
      <c r="N46" s="50"/>
      <c r="O46" s="50">
        <v>6</v>
      </c>
      <c r="P46" s="57">
        <v>5</v>
      </c>
      <c r="Q46" s="50">
        <v>3</v>
      </c>
      <c r="R46" s="50">
        <v>5</v>
      </c>
      <c r="S46" s="50"/>
      <c r="T46" s="50">
        <v>5</v>
      </c>
      <c r="U46" s="50"/>
      <c r="V46" s="50">
        <v>7</v>
      </c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>
        <v>5</v>
      </c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>
        <v>3</v>
      </c>
      <c r="BA46" s="50"/>
      <c r="BB46" s="50"/>
      <c r="BC46" s="50">
        <v>5</v>
      </c>
      <c r="BD46" s="50"/>
      <c r="BE46" s="50">
        <v>1</v>
      </c>
      <c r="BF46" s="50"/>
      <c r="BG46" s="50"/>
      <c r="BH46" s="50"/>
      <c r="BI46" s="50"/>
      <c r="BJ46" s="61"/>
      <c r="BK46" s="56">
        <f t="shared" si="2"/>
        <v>47</v>
      </c>
    </row>
    <row r="47" spans="1:63">
      <c r="A47" s="54" t="s">
        <v>59</v>
      </c>
      <c r="B47" s="55" t="s">
        <v>60</v>
      </c>
      <c r="C47" s="50">
        <f t="shared" si="10"/>
        <v>30</v>
      </c>
      <c r="D47" s="50">
        <v>30</v>
      </c>
      <c r="E47" s="56">
        <f t="shared" si="11"/>
        <v>0</v>
      </c>
      <c r="F47" s="50"/>
      <c r="G47" s="50"/>
      <c r="H47" s="50"/>
      <c r="I47" s="50"/>
      <c r="J47" s="50"/>
      <c r="K47" s="50"/>
      <c r="L47" s="50"/>
      <c r="M47" s="50"/>
      <c r="N47" s="50"/>
      <c r="O47" s="50">
        <v>5</v>
      </c>
      <c r="P47" s="50"/>
      <c r="Q47" s="50">
        <v>1</v>
      </c>
      <c r="R47" s="50">
        <v>5</v>
      </c>
      <c r="S47" s="50"/>
      <c r="T47" s="50">
        <v>3</v>
      </c>
      <c r="U47" s="50"/>
      <c r="V47" s="50">
        <v>5</v>
      </c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>
        <v>3</v>
      </c>
      <c r="AO47" s="50"/>
      <c r="AP47" s="50"/>
      <c r="AQ47" s="50"/>
      <c r="AR47" s="50"/>
      <c r="AS47" s="50"/>
      <c r="AT47" s="50"/>
      <c r="AU47" s="50">
        <v>2</v>
      </c>
      <c r="AV47" s="50"/>
      <c r="AW47" s="50"/>
      <c r="AX47" s="50"/>
      <c r="AY47" s="50"/>
      <c r="AZ47" s="50"/>
      <c r="BA47" s="50">
        <v>2</v>
      </c>
      <c r="BB47" s="50"/>
      <c r="BC47" s="50">
        <v>4</v>
      </c>
      <c r="BD47" s="50"/>
      <c r="BE47" s="50"/>
      <c r="BF47" s="50"/>
      <c r="BG47" s="50"/>
      <c r="BH47" s="50"/>
      <c r="BI47" s="50"/>
      <c r="BJ47" s="61"/>
      <c r="BK47" s="56">
        <f t="shared" si="2"/>
        <v>30</v>
      </c>
    </row>
    <row r="48" spans="1:63">
      <c r="A48" s="54" t="s">
        <v>188</v>
      </c>
      <c r="B48" s="55" t="s">
        <v>60</v>
      </c>
      <c r="C48" s="50">
        <f t="shared" si="10"/>
        <v>55</v>
      </c>
      <c r="D48" s="50">
        <v>55</v>
      </c>
      <c r="E48" s="56">
        <f t="shared" si="11"/>
        <v>0</v>
      </c>
      <c r="F48" s="50"/>
      <c r="G48" s="50"/>
      <c r="H48" s="50"/>
      <c r="I48" s="50"/>
      <c r="J48" s="50"/>
      <c r="K48" s="50"/>
      <c r="L48" s="50"/>
      <c r="M48" s="50">
        <v>5</v>
      </c>
      <c r="N48" s="50"/>
      <c r="O48" s="50">
        <v>5</v>
      </c>
      <c r="P48" s="50"/>
      <c r="Q48" s="50">
        <v>2</v>
      </c>
      <c r="R48" s="50"/>
      <c r="S48" s="50"/>
      <c r="T48" s="50"/>
      <c r="U48" s="50"/>
      <c r="V48" s="50">
        <v>10</v>
      </c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>
        <v>2</v>
      </c>
      <c r="AO48" s="50">
        <v>2</v>
      </c>
      <c r="AP48" s="50"/>
      <c r="AQ48" s="50">
        <v>5</v>
      </c>
      <c r="AR48" s="50">
        <v>8</v>
      </c>
      <c r="AS48" s="50"/>
      <c r="AT48" s="50"/>
      <c r="AU48" s="50">
        <v>5</v>
      </c>
      <c r="AV48" s="50"/>
      <c r="AW48" s="50"/>
      <c r="AX48" s="50">
        <v>5</v>
      </c>
      <c r="AY48" s="50"/>
      <c r="AZ48" s="50">
        <v>2</v>
      </c>
      <c r="BA48" s="50"/>
      <c r="BB48" s="50"/>
      <c r="BC48" s="50">
        <v>2</v>
      </c>
      <c r="BD48" s="50"/>
      <c r="BE48" s="50">
        <v>2</v>
      </c>
      <c r="BF48" s="50"/>
      <c r="BG48" s="50"/>
      <c r="BH48" s="50"/>
      <c r="BI48" s="50"/>
      <c r="BJ48" s="61"/>
      <c r="BK48" s="56">
        <f t="shared" si="2"/>
        <v>55</v>
      </c>
    </row>
    <row r="49" spans="1:63" ht="21.75" customHeight="1">
      <c r="A49" s="79" t="s">
        <v>62</v>
      </c>
      <c r="B49" s="55" t="s">
        <v>60</v>
      </c>
      <c r="C49" s="50">
        <f t="shared" si="10"/>
        <v>394</v>
      </c>
      <c r="D49" s="50">
        <f>SUM(D36:D48)</f>
        <v>394</v>
      </c>
      <c r="E49" s="56">
        <f t="shared" ref="E49:E54" si="12">C49-D49</f>
        <v>0</v>
      </c>
      <c r="F49" s="50">
        <f>SUM(F36:F48)</f>
        <v>0</v>
      </c>
      <c r="G49" s="50">
        <f t="shared" ref="G49:BJ49" si="13">SUM(G36:G48)</f>
        <v>0</v>
      </c>
      <c r="H49" s="50">
        <f t="shared" si="13"/>
        <v>0</v>
      </c>
      <c r="I49" s="50">
        <f t="shared" si="13"/>
        <v>0</v>
      </c>
      <c r="J49" s="50">
        <f t="shared" ref="J49:V49" si="14">SUM(J36:J48)</f>
        <v>0</v>
      </c>
      <c r="K49" s="50">
        <f t="shared" si="14"/>
        <v>0</v>
      </c>
      <c r="L49" s="50">
        <f t="shared" si="14"/>
        <v>0</v>
      </c>
      <c r="M49" s="50">
        <f t="shared" si="14"/>
        <v>11</v>
      </c>
      <c r="N49" s="50">
        <f t="shared" si="14"/>
        <v>5</v>
      </c>
      <c r="O49" s="50">
        <f t="shared" si="14"/>
        <v>29</v>
      </c>
      <c r="P49" s="50">
        <f t="shared" si="14"/>
        <v>18</v>
      </c>
      <c r="Q49" s="50">
        <f t="shared" si="14"/>
        <v>21</v>
      </c>
      <c r="R49" s="50">
        <f t="shared" si="14"/>
        <v>39</v>
      </c>
      <c r="S49" s="50">
        <f t="shared" si="14"/>
        <v>0</v>
      </c>
      <c r="T49" s="50">
        <f t="shared" si="14"/>
        <v>27</v>
      </c>
      <c r="U49" s="50">
        <f t="shared" si="14"/>
        <v>0</v>
      </c>
      <c r="V49" s="50">
        <f t="shared" si="14"/>
        <v>49</v>
      </c>
      <c r="W49" s="50">
        <f t="shared" ref="W49" si="15">SUM(W36:W48)</f>
        <v>0</v>
      </c>
      <c r="X49" s="50">
        <f>SUM(X36:X48)</f>
        <v>0</v>
      </c>
      <c r="Y49" s="50">
        <f>SUM(Y36:Y48)</f>
        <v>0</v>
      </c>
      <c r="Z49" s="50">
        <f t="shared" si="13"/>
        <v>0</v>
      </c>
      <c r="AA49" s="50">
        <f t="shared" si="13"/>
        <v>0</v>
      </c>
      <c r="AB49" s="50">
        <f t="shared" si="13"/>
        <v>20</v>
      </c>
      <c r="AC49" s="50">
        <f t="shared" si="13"/>
        <v>0</v>
      </c>
      <c r="AD49" s="50">
        <f>SUM(AD36:AD48)</f>
        <v>0</v>
      </c>
      <c r="AE49" s="50">
        <f>SUM(AE36:AE48)</f>
        <v>5</v>
      </c>
      <c r="AF49" s="50">
        <f>SUM(AF36:AF48)</f>
        <v>0</v>
      </c>
      <c r="AG49" s="50">
        <f t="shared" si="13"/>
        <v>10</v>
      </c>
      <c r="AH49" s="50">
        <f t="shared" si="13"/>
        <v>0</v>
      </c>
      <c r="AI49" s="50">
        <f t="shared" si="13"/>
        <v>10</v>
      </c>
      <c r="AJ49" s="50">
        <f t="shared" si="13"/>
        <v>2</v>
      </c>
      <c r="AK49" s="50">
        <f t="shared" ref="AK49" si="16">SUM(AK36:AK48)</f>
        <v>0</v>
      </c>
      <c r="AL49" s="50">
        <f t="shared" si="13"/>
        <v>0</v>
      </c>
      <c r="AM49" s="50">
        <f>SUM(AM36:AM48)</f>
        <v>0</v>
      </c>
      <c r="AN49" s="50">
        <f>SUM(AN36:AN48)</f>
        <v>19</v>
      </c>
      <c r="AO49" s="50">
        <f t="shared" si="13"/>
        <v>2</v>
      </c>
      <c r="AP49" s="50">
        <f t="shared" si="13"/>
        <v>0</v>
      </c>
      <c r="AQ49" s="50">
        <f t="shared" si="13"/>
        <v>5</v>
      </c>
      <c r="AR49" s="50">
        <f t="shared" si="13"/>
        <v>8</v>
      </c>
      <c r="AS49" s="50">
        <f t="shared" si="13"/>
        <v>0</v>
      </c>
      <c r="AT49" s="50">
        <f t="shared" ref="AT49" si="17">SUM(AT36:AT48)</f>
        <v>0</v>
      </c>
      <c r="AU49" s="50">
        <f t="shared" si="13"/>
        <v>17</v>
      </c>
      <c r="AV49" s="50">
        <f t="shared" si="13"/>
        <v>0</v>
      </c>
      <c r="AW49" s="50">
        <f t="shared" si="13"/>
        <v>0</v>
      </c>
      <c r="AX49" s="50">
        <f t="shared" si="13"/>
        <v>5</v>
      </c>
      <c r="AY49" s="50">
        <f t="shared" si="13"/>
        <v>0</v>
      </c>
      <c r="AZ49" s="50">
        <f t="shared" si="13"/>
        <v>20</v>
      </c>
      <c r="BA49" s="50">
        <f t="shared" si="13"/>
        <v>10</v>
      </c>
      <c r="BB49" s="50">
        <f t="shared" si="13"/>
        <v>0</v>
      </c>
      <c r="BC49" s="50">
        <f t="shared" si="13"/>
        <v>30</v>
      </c>
      <c r="BD49" s="50">
        <f t="shared" si="13"/>
        <v>0</v>
      </c>
      <c r="BE49" s="50">
        <f t="shared" ref="BE49" si="18">SUM(BE36:BE48)</f>
        <v>10</v>
      </c>
      <c r="BF49" s="50">
        <f t="shared" si="13"/>
        <v>3</v>
      </c>
      <c r="BG49" s="50">
        <f t="shared" si="13"/>
        <v>0</v>
      </c>
      <c r="BH49" s="50">
        <f t="shared" si="13"/>
        <v>5</v>
      </c>
      <c r="BI49" s="50">
        <f t="shared" si="13"/>
        <v>8</v>
      </c>
      <c r="BJ49" s="50">
        <f t="shared" si="13"/>
        <v>6</v>
      </c>
      <c r="BK49" s="56">
        <f t="shared" si="2"/>
        <v>394</v>
      </c>
    </row>
    <row r="50" spans="1:63">
      <c r="A50" s="81"/>
      <c r="B50" s="55" t="s">
        <v>36</v>
      </c>
      <c r="C50" s="50">
        <f t="shared" si="10"/>
        <v>2706</v>
      </c>
      <c r="D50" s="50">
        <f>D35</f>
        <v>2706</v>
      </c>
      <c r="E50" s="56">
        <f t="shared" si="12"/>
        <v>0</v>
      </c>
      <c r="F50" s="50">
        <f t="shared" ref="F50:K50" si="19">F35</f>
        <v>63</v>
      </c>
      <c r="G50" s="50">
        <f t="shared" si="19"/>
        <v>10</v>
      </c>
      <c r="H50" s="50">
        <f t="shared" si="19"/>
        <v>22</v>
      </c>
      <c r="I50" s="50">
        <f t="shared" si="19"/>
        <v>955</v>
      </c>
      <c r="J50" s="50">
        <f t="shared" si="19"/>
        <v>10</v>
      </c>
      <c r="K50" s="50">
        <f t="shared" si="19"/>
        <v>90</v>
      </c>
      <c r="L50" s="50">
        <f t="shared" ref="L50:V50" si="20">L35</f>
        <v>10</v>
      </c>
      <c r="M50" s="50">
        <f t="shared" si="20"/>
        <v>44</v>
      </c>
      <c r="N50" s="50">
        <f t="shared" si="20"/>
        <v>8</v>
      </c>
      <c r="O50" s="50">
        <f t="shared" si="20"/>
        <v>125</v>
      </c>
      <c r="P50" s="50">
        <f t="shared" si="20"/>
        <v>21</v>
      </c>
      <c r="Q50" s="50">
        <f t="shared" si="20"/>
        <v>51</v>
      </c>
      <c r="R50" s="50">
        <f t="shared" si="20"/>
        <v>121</v>
      </c>
      <c r="S50" s="50">
        <f t="shared" si="20"/>
        <v>20</v>
      </c>
      <c r="T50" s="50">
        <f t="shared" si="20"/>
        <v>64</v>
      </c>
      <c r="U50" s="50">
        <f t="shared" si="20"/>
        <v>7</v>
      </c>
      <c r="V50" s="50">
        <f t="shared" si="20"/>
        <v>142</v>
      </c>
      <c r="W50" s="50">
        <f t="shared" ref="W50" si="21">W35</f>
        <v>5</v>
      </c>
      <c r="X50" s="50">
        <f>X35</f>
        <v>2</v>
      </c>
      <c r="Y50" s="50">
        <f>Y35</f>
        <v>8</v>
      </c>
      <c r="Z50" s="50">
        <f t="shared" ref="Z50:BJ50" si="22">Z35</f>
        <v>10</v>
      </c>
      <c r="AA50" s="50">
        <f t="shared" si="22"/>
        <v>10</v>
      </c>
      <c r="AB50" s="50">
        <f t="shared" si="22"/>
        <v>172</v>
      </c>
      <c r="AC50" s="50">
        <f t="shared" si="22"/>
        <v>0</v>
      </c>
      <c r="AD50" s="50">
        <f>AD35</f>
        <v>10</v>
      </c>
      <c r="AE50" s="50">
        <f>AE35</f>
        <v>55</v>
      </c>
      <c r="AF50" s="50">
        <f>AF35</f>
        <v>0</v>
      </c>
      <c r="AG50" s="50">
        <f t="shared" si="22"/>
        <v>54</v>
      </c>
      <c r="AH50" s="50">
        <f t="shared" si="22"/>
        <v>0</v>
      </c>
      <c r="AI50" s="50">
        <f t="shared" si="22"/>
        <v>59</v>
      </c>
      <c r="AJ50" s="50">
        <f t="shared" si="22"/>
        <v>7</v>
      </c>
      <c r="AK50" s="50">
        <f t="shared" ref="AK50" si="23">AK35</f>
        <v>2</v>
      </c>
      <c r="AL50" s="50">
        <f t="shared" si="22"/>
        <v>2</v>
      </c>
      <c r="AM50" s="50">
        <f>AM35</f>
        <v>10</v>
      </c>
      <c r="AN50" s="50">
        <f>AN35</f>
        <v>91</v>
      </c>
      <c r="AO50" s="50">
        <f t="shared" si="22"/>
        <v>2</v>
      </c>
      <c r="AP50" s="50">
        <f t="shared" si="22"/>
        <v>4</v>
      </c>
      <c r="AQ50" s="50">
        <f t="shared" si="22"/>
        <v>35</v>
      </c>
      <c r="AR50" s="50">
        <f t="shared" si="22"/>
        <v>32</v>
      </c>
      <c r="AS50" s="50">
        <f t="shared" si="22"/>
        <v>25</v>
      </c>
      <c r="AT50" s="50">
        <f t="shared" ref="AT50" si="24">AT35</f>
        <v>6</v>
      </c>
      <c r="AU50" s="50">
        <f t="shared" si="22"/>
        <v>63</v>
      </c>
      <c r="AV50" s="50">
        <f t="shared" si="22"/>
        <v>8</v>
      </c>
      <c r="AW50" s="50">
        <f t="shared" si="22"/>
        <v>15</v>
      </c>
      <c r="AX50" s="50">
        <f t="shared" si="22"/>
        <v>10</v>
      </c>
      <c r="AY50" s="50">
        <f t="shared" si="22"/>
        <v>17</v>
      </c>
      <c r="AZ50" s="50">
        <f t="shared" si="22"/>
        <v>48</v>
      </c>
      <c r="BA50" s="50">
        <f t="shared" si="22"/>
        <v>30</v>
      </c>
      <c r="BB50" s="50">
        <f t="shared" si="22"/>
        <v>4</v>
      </c>
      <c r="BC50" s="50">
        <f t="shared" si="22"/>
        <v>61</v>
      </c>
      <c r="BD50" s="50">
        <f t="shared" si="22"/>
        <v>6</v>
      </c>
      <c r="BE50" s="50">
        <f t="shared" ref="BE50" si="25">BE35</f>
        <v>20</v>
      </c>
      <c r="BF50" s="50">
        <f>BF35</f>
        <v>21</v>
      </c>
      <c r="BG50" s="50">
        <f>BG35</f>
        <v>22</v>
      </c>
      <c r="BH50" s="50">
        <f>BH35</f>
        <v>14</v>
      </c>
      <c r="BI50" s="50">
        <f t="shared" si="22"/>
        <v>3</v>
      </c>
      <c r="BJ50" s="50">
        <f t="shared" si="22"/>
        <v>0</v>
      </c>
      <c r="BK50" s="56">
        <f t="shared" si="2"/>
        <v>2706</v>
      </c>
    </row>
    <row r="51" spans="1:63">
      <c r="A51" s="81"/>
      <c r="B51" s="55" t="s">
        <v>185</v>
      </c>
      <c r="C51" s="50">
        <f t="shared" si="10"/>
        <v>3100</v>
      </c>
      <c r="D51" s="50">
        <f>SUM(D49:D50)</f>
        <v>3100</v>
      </c>
      <c r="E51" s="56">
        <f t="shared" si="12"/>
        <v>0</v>
      </c>
      <c r="F51" s="50">
        <f t="shared" ref="F51:K51" si="26">SUM(F49:F50)</f>
        <v>63</v>
      </c>
      <c r="G51" s="50">
        <f t="shared" si="26"/>
        <v>10</v>
      </c>
      <c r="H51" s="50">
        <f t="shared" si="26"/>
        <v>22</v>
      </c>
      <c r="I51" s="50">
        <f t="shared" si="26"/>
        <v>955</v>
      </c>
      <c r="J51" s="50">
        <f t="shared" si="26"/>
        <v>10</v>
      </c>
      <c r="K51" s="50">
        <f t="shared" si="26"/>
        <v>90</v>
      </c>
      <c r="L51" s="50">
        <f t="shared" ref="L51:V51" si="27">SUM(L49:L50)</f>
        <v>10</v>
      </c>
      <c r="M51" s="50">
        <f t="shared" si="27"/>
        <v>55</v>
      </c>
      <c r="N51" s="50">
        <f t="shared" si="27"/>
        <v>13</v>
      </c>
      <c r="O51" s="50">
        <f t="shared" si="27"/>
        <v>154</v>
      </c>
      <c r="P51" s="50">
        <f t="shared" si="27"/>
        <v>39</v>
      </c>
      <c r="Q51" s="50">
        <f t="shared" si="27"/>
        <v>72</v>
      </c>
      <c r="R51" s="50">
        <f t="shared" si="27"/>
        <v>160</v>
      </c>
      <c r="S51" s="50">
        <f t="shared" si="27"/>
        <v>20</v>
      </c>
      <c r="T51" s="50">
        <f t="shared" si="27"/>
        <v>91</v>
      </c>
      <c r="U51" s="50">
        <f t="shared" si="27"/>
        <v>7</v>
      </c>
      <c r="V51" s="50">
        <f t="shared" si="27"/>
        <v>191</v>
      </c>
      <c r="W51" s="50">
        <f t="shared" ref="W51" si="28">SUM(W49:W50)</f>
        <v>5</v>
      </c>
      <c r="X51" s="50">
        <f>SUM(X49:X50)</f>
        <v>2</v>
      </c>
      <c r="Y51" s="50">
        <f>SUM(Y49:Y50)</f>
        <v>8</v>
      </c>
      <c r="Z51" s="50">
        <f t="shared" ref="Z51:BJ51" si="29">SUM(Z49:Z50)</f>
        <v>10</v>
      </c>
      <c r="AA51" s="50">
        <f t="shared" si="29"/>
        <v>10</v>
      </c>
      <c r="AB51" s="50">
        <f t="shared" si="29"/>
        <v>192</v>
      </c>
      <c r="AC51" s="50">
        <f t="shared" si="29"/>
        <v>0</v>
      </c>
      <c r="AD51" s="50">
        <f>SUM(AD49:AD50)</f>
        <v>10</v>
      </c>
      <c r="AE51" s="50">
        <f>SUM(AE49:AE50)</f>
        <v>60</v>
      </c>
      <c r="AF51" s="50">
        <f>SUM(AF49:AF50)</f>
        <v>0</v>
      </c>
      <c r="AG51" s="50">
        <f t="shared" si="29"/>
        <v>64</v>
      </c>
      <c r="AH51" s="50">
        <f t="shared" si="29"/>
        <v>0</v>
      </c>
      <c r="AI51" s="50">
        <f t="shared" si="29"/>
        <v>69</v>
      </c>
      <c r="AJ51" s="50">
        <f t="shared" si="29"/>
        <v>9</v>
      </c>
      <c r="AK51" s="50">
        <f t="shared" ref="AK51" si="30">SUM(AK49:AK50)</f>
        <v>2</v>
      </c>
      <c r="AL51" s="50">
        <f t="shared" si="29"/>
        <v>2</v>
      </c>
      <c r="AM51" s="50">
        <f>SUM(AM49:AM50)</f>
        <v>10</v>
      </c>
      <c r="AN51" s="50">
        <f>SUM(AN49:AN50)</f>
        <v>110</v>
      </c>
      <c r="AO51" s="50">
        <f t="shared" si="29"/>
        <v>4</v>
      </c>
      <c r="AP51" s="50">
        <f t="shared" si="29"/>
        <v>4</v>
      </c>
      <c r="AQ51" s="50">
        <f t="shared" si="29"/>
        <v>40</v>
      </c>
      <c r="AR51" s="50">
        <f t="shared" si="29"/>
        <v>40</v>
      </c>
      <c r="AS51" s="50">
        <f t="shared" si="29"/>
        <v>25</v>
      </c>
      <c r="AT51" s="50">
        <f t="shared" ref="AT51" si="31">SUM(AT49:AT50)</f>
        <v>6</v>
      </c>
      <c r="AU51" s="50">
        <f t="shared" si="29"/>
        <v>80</v>
      </c>
      <c r="AV51" s="50">
        <f t="shared" si="29"/>
        <v>8</v>
      </c>
      <c r="AW51" s="50">
        <f t="shared" si="29"/>
        <v>15</v>
      </c>
      <c r="AX51" s="50">
        <f t="shared" si="29"/>
        <v>15</v>
      </c>
      <c r="AY51" s="50">
        <f t="shared" si="29"/>
        <v>17</v>
      </c>
      <c r="AZ51" s="50">
        <f t="shared" si="29"/>
        <v>68</v>
      </c>
      <c r="BA51" s="50">
        <f t="shared" si="29"/>
        <v>40</v>
      </c>
      <c r="BB51" s="50">
        <f t="shared" si="29"/>
        <v>4</v>
      </c>
      <c r="BC51" s="50">
        <f t="shared" si="29"/>
        <v>91</v>
      </c>
      <c r="BD51" s="50">
        <f t="shared" si="29"/>
        <v>6</v>
      </c>
      <c r="BE51" s="50">
        <f t="shared" ref="BE51" si="32">SUM(BE49:BE50)</f>
        <v>30</v>
      </c>
      <c r="BF51" s="50">
        <f>SUM(BF49:BF50)</f>
        <v>24</v>
      </c>
      <c r="BG51" s="50">
        <f>SUM(BG49:BG50)</f>
        <v>22</v>
      </c>
      <c r="BH51" s="50">
        <f>SUM(BH49:BH50)</f>
        <v>19</v>
      </c>
      <c r="BI51" s="50">
        <f t="shared" si="29"/>
        <v>11</v>
      </c>
      <c r="BJ51" s="50">
        <f t="shared" si="29"/>
        <v>6</v>
      </c>
      <c r="BK51" s="56">
        <f t="shared" si="2"/>
        <v>3100</v>
      </c>
    </row>
    <row r="52" spans="1:63">
      <c r="A52" s="81"/>
      <c r="B52" s="55" t="s">
        <v>63</v>
      </c>
      <c r="C52" s="50"/>
      <c r="D52" s="50"/>
      <c r="E52" s="56">
        <f t="shared" si="12"/>
        <v>0</v>
      </c>
      <c r="F52" s="117">
        <f>F51+G51+H51+I51</f>
        <v>1050</v>
      </c>
      <c r="G52" s="118"/>
      <c r="H52" s="118"/>
      <c r="I52" s="119"/>
      <c r="J52" s="117">
        <f>J51+K51</f>
        <v>100</v>
      </c>
      <c r="K52" s="118"/>
      <c r="L52" s="117">
        <f>L51+M51</f>
        <v>65</v>
      </c>
      <c r="M52" s="118"/>
      <c r="N52" s="117">
        <f>N51+O51</f>
        <v>167</v>
      </c>
      <c r="O52" s="119"/>
      <c r="P52" s="120">
        <f>P51</f>
        <v>39</v>
      </c>
      <c r="Q52" s="50">
        <f>Q51</f>
        <v>72</v>
      </c>
      <c r="R52" s="50">
        <f>R51</f>
        <v>160</v>
      </c>
      <c r="S52" s="50">
        <f>S51</f>
        <v>20</v>
      </c>
      <c r="T52" s="50"/>
      <c r="U52" s="118">
        <f>U51+V51</f>
        <v>198</v>
      </c>
      <c r="V52" s="118"/>
      <c r="W52" s="117">
        <f>W51+X51</f>
        <v>7</v>
      </c>
      <c r="X52" s="119"/>
      <c r="Y52" s="50"/>
      <c r="Z52" s="117">
        <f>Z51+AB51+AC51+AA51</f>
        <v>212</v>
      </c>
      <c r="AA52" s="118"/>
      <c r="AB52" s="118"/>
      <c r="AC52" s="119"/>
      <c r="AD52" s="117">
        <f>AD51+AE51+AF51</f>
        <v>70</v>
      </c>
      <c r="AE52" s="118"/>
      <c r="AF52" s="119"/>
      <c r="AG52" s="117">
        <f>AG51+AH51</f>
        <v>64</v>
      </c>
      <c r="AH52" s="119"/>
      <c r="AI52" s="117">
        <f>AI51+AJ51+AK51+AL51</f>
        <v>82</v>
      </c>
      <c r="AJ52" s="118"/>
      <c r="AK52" s="118"/>
      <c r="AL52" s="118"/>
      <c r="AM52" s="121">
        <f>AM51+AN51</f>
        <v>120</v>
      </c>
      <c r="AN52" s="122"/>
      <c r="AO52" s="50">
        <f>AO51</f>
        <v>4</v>
      </c>
      <c r="AP52" s="50">
        <f>AP51</f>
        <v>4</v>
      </c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121">
        <f>BB51+BC51</f>
        <v>95</v>
      </c>
      <c r="BC52" s="123"/>
      <c r="BD52" s="50"/>
      <c r="BE52" s="50"/>
      <c r="BF52" s="50"/>
      <c r="BG52" s="50"/>
      <c r="BH52" s="50"/>
      <c r="BI52" s="50"/>
      <c r="BJ52" s="61"/>
      <c r="BK52" s="56"/>
    </row>
    <row r="53" spans="1:63">
      <c r="A53" s="79" t="s">
        <v>64</v>
      </c>
      <c r="B53" s="55" t="s">
        <v>60</v>
      </c>
      <c r="C53" s="50">
        <f>SUM(AI53:BI53)</f>
        <v>8</v>
      </c>
      <c r="D53" s="50">
        <v>6</v>
      </c>
      <c r="E53" s="56">
        <f t="shared" si="12"/>
        <v>2</v>
      </c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>
        <v>6</v>
      </c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>
        <v>2</v>
      </c>
      <c r="BA53" s="50"/>
      <c r="BB53" s="50"/>
      <c r="BC53" s="50"/>
      <c r="BD53" s="50"/>
      <c r="BE53" s="50"/>
      <c r="BF53" s="50"/>
      <c r="BG53" s="50"/>
      <c r="BH53" s="50"/>
      <c r="BI53" s="50"/>
      <c r="BJ53" s="61"/>
      <c r="BK53" s="56">
        <f t="shared" si="2"/>
        <v>8</v>
      </c>
    </row>
    <row r="54" spans="1:63">
      <c r="A54" s="80"/>
      <c r="B54" s="55" t="s">
        <v>36</v>
      </c>
      <c r="C54" s="50">
        <f>SUM(F54:BI54)</f>
        <v>44</v>
      </c>
      <c r="D54" s="50">
        <v>45</v>
      </c>
      <c r="E54" s="56">
        <f t="shared" si="12"/>
        <v>-1</v>
      </c>
      <c r="F54" s="50"/>
      <c r="G54" s="50"/>
      <c r="H54" s="50"/>
      <c r="I54" s="50"/>
      <c r="J54" s="50"/>
      <c r="K54" s="50"/>
      <c r="L54" s="50"/>
      <c r="M54" s="50">
        <v>8</v>
      </c>
      <c r="N54" s="50"/>
      <c r="O54" s="50"/>
      <c r="P54" s="50">
        <v>8</v>
      </c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>
        <v>16</v>
      </c>
      <c r="AJ54" s="50"/>
      <c r="AK54" s="50"/>
      <c r="AL54" s="50"/>
      <c r="AM54" s="50"/>
      <c r="AN54" s="50"/>
      <c r="AO54" s="50"/>
      <c r="AP54" s="50"/>
      <c r="AQ54" s="50"/>
      <c r="AR54" s="50"/>
      <c r="AS54" s="50">
        <v>8</v>
      </c>
      <c r="AT54" s="50"/>
      <c r="AU54" s="50"/>
      <c r="AV54" s="50"/>
      <c r="AW54" s="50">
        <v>2</v>
      </c>
      <c r="AX54" s="50"/>
      <c r="AY54" s="50"/>
      <c r="AZ54" s="50">
        <v>2</v>
      </c>
      <c r="BA54" s="50"/>
      <c r="BB54" s="50"/>
      <c r="BC54" s="50"/>
      <c r="BD54" s="50"/>
      <c r="BE54" s="50"/>
      <c r="BF54" s="50"/>
      <c r="BG54" s="50"/>
      <c r="BH54" s="50"/>
      <c r="BI54" s="50"/>
      <c r="BJ54" s="61"/>
      <c r="BK54" s="56">
        <f t="shared" si="2"/>
        <v>44</v>
      </c>
    </row>
  </sheetData>
  <autoFilter ref="BE2:BJ54"/>
  <mergeCells count="38">
    <mergeCell ref="J3:K3"/>
    <mergeCell ref="AD3:AF3"/>
    <mergeCell ref="L3:M3"/>
    <mergeCell ref="A1:A2"/>
    <mergeCell ref="B1:B2"/>
    <mergeCell ref="C1:C2"/>
    <mergeCell ref="D1:D2"/>
    <mergeCell ref="E1:E2"/>
    <mergeCell ref="F1:I1"/>
    <mergeCell ref="J1:K1"/>
    <mergeCell ref="AD1:AF1"/>
    <mergeCell ref="L1:M1"/>
    <mergeCell ref="N1:O1"/>
    <mergeCell ref="U1:V1"/>
    <mergeCell ref="W1:X1"/>
    <mergeCell ref="Z3:AC3"/>
    <mergeCell ref="AG52:AH52"/>
    <mergeCell ref="N52:O52"/>
    <mergeCell ref="U52:V52"/>
    <mergeCell ref="AI52:AL52"/>
    <mergeCell ref="W52:X52"/>
    <mergeCell ref="A53:A54"/>
    <mergeCell ref="A49:A52"/>
    <mergeCell ref="F52:I52"/>
    <mergeCell ref="J52:K52"/>
    <mergeCell ref="AD52:AF52"/>
    <mergeCell ref="L52:M52"/>
    <mergeCell ref="Z52:AC52"/>
    <mergeCell ref="AG3:AH3"/>
    <mergeCell ref="AM3:AN3"/>
    <mergeCell ref="AG1:AH1"/>
    <mergeCell ref="BB1:BC1"/>
    <mergeCell ref="Z1:AC1"/>
    <mergeCell ref="BB52:BC52"/>
    <mergeCell ref="AI1:AL1"/>
    <mergeCell ref="BE1:BJ1"/>
    <mergeCell ref="BB3:BC3"/>
    <mergeCell ref="AM52:AN52"/>
  </mergeCells>
  <phoneticPr fontId="1" type="noConversion"/>
  <pageMargins left="0.7" right="0.7" top="0.75" bottom="0.75" header="0.3" footer="0.3"/>
  <pageSetup paperSize="9" orientation="portrait" r:id="rId1"/>
  <ignoredErrors>
    <ignoredError sqref="E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workbookViewId="0">
      <selection activeCell="C5" sqref="C5"/>
    </sheetView>
  </sheetViews>
  <sheetFormatPr defaultRowHeight="18.75"/>
  <cols>
    <col min="1" max="1" width="6" style="45" customWidth="1"/>
    <col min="2" max="2" width="9" style="46"/>
    <col min="3" max="3" width="31.5" style="45" customWidth="1"/>
    <col min="4" max="4" width="9.5" style="45" customWidth="1"/>
    <col min="5" max="5" width="8.375" style="45" hidden="1" customWidth="1"/>
    <col min="6" max="6" width="9" style="45" hidden="1" customWidth="1"/>
    <col min="7" max="8" width="9.875" style="45" customWidth="1"/>
    <col min="9" max="9" width="46.125" style="47" customWidth="1"/>
    <col min="10" max="11" width="11.125" style="48" hidden="1" customWidth="1"/>
    <col min="12" max="15" width="0" hidden="1" customWidth="1"/>
  </cols>
  <sheetData>
    <row r="1" spans="1:12" ht="20.25">
      <c r="A1" s="94" t="s">
        <v>196</v>
      </c>
      <c r="B1" s="94"/>
      <c r="C1" s="94"/>
      <c r="D1" s="94"/>
      <c r="E1" s="94"/>
      <c r="F1" s="94"/>
      <c r="G1" s="94"/>
      <c r="H1" s="94"/>
      <c r="I1" s="94"/>
      <c r="J1" s="1"/>
      <c r="K1" s="1"/>
    </row>
    <row r="2" spans="1:12">
      <c r="A2" s="95" t="s">
        <v>65</v>
      </c>
      <c r="B2" s="96" t="s">
        <v>66</v>
      </c>
      <c r="C2" s="95" t="s">
        <v>67</v>
      </c>
      <c r="D2" s="97" t="s">
        <v>68</v>
      </c>
      <c r="E2" s="97"/>
      <c r="F2" s="98" t="s">
        <v>69</v>
      </c>
      <c r="G2" s="100" t="s">
        <v>70</v>
      </c>
      <c r="H2" s="100" t="s">
        <v>71</v>
      </c>
      <c r="I2" s="102" t="s">
        <v>72</v>
      </c>
      <c r="J2" s="102" t="s">
        <v>73</v>
      </c>
      <c r="K2" s="102" t="s">
        <v>74</v>
      </c>
      <c r="L2" s="103" t="s">
        <v>75</v>
      </c>
    </row>
    <row r="3" spans="1:12">
      <c r="A3" s="95"/>
      <c r="B3" s="96"/>
      <c r="C3" s="95"/>
      <c r="D3" s="2" t="s">
        <v>76</v>
      </c>
      <c r="E3" s="2" t="s">
        <v>77</v>
      </c>
      <c r="F3" s="99"/>
      <c r="G3" s="101"/>
      <c r="H3" s="101"/>
      <c r="I3" s="102"/>
      <c r="J3" s="102"/>
      <c r="K3" s="102"/>
      <c r="L3" s="103"/>
    </row>
    <row r="4" spans="1:12" s="10" customFormat="1" ht="28.5">
      <c r="A4" s="104" t="s">
        <v>78</v>
      </c>
      <c r="B4" s="3">
        <v>710</v>
      </c>
      <c r="C4" s="4" t="s">
        <v>38</v>
      </c>
      <c r="D4" s="5">
        <v>200</v>
      </c>
      <c r="E4" s="6">
        <f>D4-F4</f>
        <v>0</v>
      </c>
      <c r="F4" s="7">
        <v>200</v>
      </c>
      <c r="G4" s="7" t="s">
        <v>79</v>
      </c>
      <c r="H4" s="7" t="s">
        <v>80</v>
      </c>
      <c r="I4" s="8" t="s">
        <v>81</v>
      </c>
      <c r="J4" s="9">
        <v>3</v>
      </c>
      <c r="K4" s="9">
        <v>1</v>
      </c>
      <c r="L4" s="10">
        <v>1</v>
      </c>
    </row>
    <row r="5" spans="1:12" s="10" customFormat="1" ht="42.75">
      <c r="A5" s="105"/>
      <c r="B5" s="3">
        <v>906</v>
      </c>
      <c r="C5" s="70" t="s">
        <v>194</v>
      </c>
      <c r="D5" s="71">
        <v>110</v>
      </c>
      <c r="E5" s="6">
        <f>D5-F5</f>
        <v>-35</v>
      </c>
      <c r="F5" s="7">
        <v>145</v>
      </c>
      <c r="G5" s="7" t="s">
        <v>79</v>
      </c>
      <c r="H5" s="7" t="s">
        <v>80</v>
      </c>
      <c r="I5" s="8" t="s">
        <v>82</v>
      </c>
      <c r="J5" s="9">
        <v>3</v>
      </c>
      <c r="K5" s="9">
        <v>2</v>
      </c>
      <c r="L5" s="10">
        <v>2</v>
      </c>
    </row>
    <row r="6" spans="1:12" s="10" customFormat="1" ht="15.75">
      <c r="A6" s="106"/>
      <c r="B6" s="12"/>
      <c r="C6" s="13" t="s">
        <v>83</v>
      </c>
      <c r="D6" s="14">
        <f>SUM(D4:D5)</f>
        <v>310</v>
      </c>
      <c r="E6" s="14">
        <f>SUM(E4:E5)</f>
        <v>-35</v>
      </c>
      <c r="F6" s="14">
        <v>345</v>
      </c>
      <c r="G6" s="15"/>
      <c r="H6" s="15"/>
      <c r="I6" s="16"/>
      <c r="J6" s="17"/>
      <c r="K6" s="17"/>
    </row>
    <row r="7" spans="1:12" s="10" customFormat="1" ht="57">
      <c r="A7" s="91" t="s">
        <v>84</v>
      </c>
      <c r="B7" s="3">
        <v>707</v>
      </c>
      <c r="C7" s="70" t="s">
        <v>195</v>
      </c>
      <c r="D7" s="69">
        <v>165</v>
      </c>
      <c r="E7" s="6">
        <f>D7-F7</f>
        <v>-35</v>
      </c>
      <c r="F7" s="7">
        <v>200</v>
      </c>
      <c r="G7" s="7" t="s">
        <v>79</v>
      </c>
      <c r="H7" s="7" t="s">
        <v>80</v>
      </c>
      <c r="I7" s="8" t="s">
        <v>85</v>
      </c>
      <c r="J7" s="9">
        <v>5</v>
      </c>
      <c r="K7" s="9">
        <v>3</v>
      </c>
      <c r="L7" s="10">
        <v>3</v>
      </c>
    </row>
    <row r="8" spans="1:12" s="10" customFormat="1" ht="28.5">
      <c r="A8" s="92"/>
      <c r="B8" s="3">
        <v>90602</v>
      </c>
      <c r="C8" s="4" t="s">
        <v>35</v>
      </c>
      <c r="D8" s="6">
        <v>70</v>
      </c>
      <c r="E8" s="6">
        <f>D8-F8</f>
        <v>-5</v>
      </c>
      <c r="F8" s="7">
        <v>75</v>
      </c>
      <c r="G8" s="7" t="s">
        <v>79</v>
      </c>
      <c r="H8" s="7" t="s">
        <v>80</v>
      </c>
      <c r="I8" s="18" t="s">
        <v>86</v>
      </c>
      <c r="J8" s="19">
        <v>3</v>
      </c>
      <c r="K8" s="19">
        <v>4</v>
      </c>
      <c r="L8" s="10">
        <v>4</v>
      </c>
    </row>
    <row r="9" spans="1:12" s="10" customFormat="1" ht="15.75">
      <c r="A9" s="93"/>
      <c r="B9" s="12"/>
      <c r="C9" s="13" t="s">
        <v>83</v>
      </c>
      <c r="D9" s="20">
        <f>SUM(D7:D8)</f>
        <v>235</v>
      </c>
      <c r="E9" s="20">
        <f>SUM(E7:E8)</f>
        <v>-40</v>
      </c>
      <c r="F9" s="20">
        <v>275</v>
      </c>
      <c r="G9" s="15"/>
      <c r="H9" s="15"/>
      <c r="I9" s="21"/>
      <c r="J9" s="22"/>
      <c r="K9" s="22"/>
    </row>
    <row r="10" spans="1:12" s="10" customFormat="1" ht="42.75">
      <c r="A10" s="91" t="s">
        <v>87</v>
      </c>
      <c r="B10" s="3">
        <v>805</v>
      </c>
      <c r="C10" s="23" t="s">
        <v>41</v>
      </c>
      <c r="D10" s="7">
        <v>220</v>
      </c>
      <c r="E10" s="6">
        <f>D10-F10</f>
        <v>0</v>
      </c>
      <c r="F10" s="7">
        <v>220</v>
      </c>
      <c r="G10" s="7" t="s">
        <v>79</v>
      </c>
      <c r="H10" s="7" t="s">
        <v>80</v>
      </c>
      <c r="I10" s="8" t="s">
        <v>193</v>
      </c>
      <c r="J10" s="9">
        <v>2</v>
      </c>
      <c r="K10" s="9">
        <v>5</v>
      </c>
      <c r="L10" s="10">
        <v>5</v>
      </c>
    </row>
    <row r="11" spans="1:12" s="10" customFormat="1" ht="15.75">
      <c r="A11" s="92"/>
      <c r="B11" s="3" t="s">
        <v>88</v>
      </c>
      <c r="C11" s="24" t="s">
        <v>89</v>
      </c>
      <c r="D11" s="7">
        <v>65</v>
      </c>
      <c r="E11" s="6">
        <f t="shared" ref="E11:E13" si="0">D11-F11</f>
        <v>0</v>
      </c>
      <c r="F11" s="7">
        <v>65</v>
      </c>
      <c r="G11" s="7" t="s">
        <v>79</v>
      </c>
      <c r="H11" s="7" t="s">
        <v>80</v>
      </c>
      <c r="I11" s="8"/>
      <c r="J11" s="9">
        <v>1</v>
      </c>
      <c r="K11" s="9">
        <v>6</v>
      </c>
    </row>
    <row r="12" spans="1:12" s="10" customFormat="1" ht="15.75">
      <c r="A12" s="92"/>
      <c r="B12" s="3" t="s">
        <v>90</v>
      </c>
      <c r="C12" s="4" t="s">
        <v>125</v>
      </c>
      <c r="D12" s="7">
        <v>150</v>
      </c>
      <c r="E12" s="6">
        <f t="shared" si="0"/>
        <v>15</v>
      </c>
      <c r="F12" s="7">
        <v>135</v>
      </c>
      <c r="G12" s="7" t="s">
        <v>79</v>
      </c>
      <c r="H12" s="7" t="s">
        <v>80</v>
      </c>
      <c r="I12" s="8" t="s">
        <v>126</v>
      </c>
      <c r="J12" s="9">
        <v>1</v>
      </c>
      <c r="K12" s="9">
        <v>7</v>
      </c>
      <c r="L12" s="10">
        <v>6</v>
      </c>
    </row>
    <row r="13" spans="1:12" s="10" customFormat="1" ht="15.75">
      <c r="A13" s="93"/>
      <c r="B13" s="12"/>
      <c r="C13" s="13" t="s">
        <v>83</v>
      </c>
      <c r="D13" s="20">
        <f>SUM(D10:D12)</f>
        <v>435</v>
      </c>
      <c r="E13" s="6">
        <f t="shared" si="0"/>
        <v>15</v>
      </c>
      <c r="F13" s="20">
        <v>420</v>
      </c>
      <c r="G13" s="15"/>
      <c r="H13" s="15"/>
      <c r="I13" s="16"/>
      <c r="J13" s="17"/>
      <c r="K13" s="17"/>
    </row>
    <row r="14" spans="1:12" s="10" customFormat="1" ht="15.75">
      <c r="A14" s="104" t="s">
        <v>91</v>
      </c>
      <c r="B14" s="3" t="s">
        <v>92</v>
      </c>
      <c r="C14" s="11" t="s">
        <v>51</v>
      </c>
      <c r="D14" s="25">
        <v>100</v>
      </c>
      <c r="E14" s="6">
        <f>D14-F14</f>
        <v>-11</v>
      </c>
      <c r="F14" s="7">
        <v>111</v>
      </c>
      <c r="G14" s="7" t="s">
        <v>79</v>
      </c>
      <c r="H14" s="7" t="s">
        <v>80</v>
      </c>
      <c r="I14" s="8"/>
      <c r="J14" s="9">
        <v>1</v>
      </c>
      <c r="K14" s="9">
        <v>8</v>
      </c>
    </row>
    <row r="15" spans="1:12" s="10" customFormat="1" ht="15.75">
      <c r="A15" s="105"/>
      <c r="B15" s="3">
        <v>120602</v>
      </c>
      <c r="C15" s="11" t="s">
        <v>191</v>
      </c>
      <c r="D15" s="25">
        <v>60</v>
      </c>
      <c r="E15" s="6">
        <f t="shared" ref="E15:E17" si="1">D15-F15</f>
        <v>-10</v>
      </c>
      <c r="F15" s="7">
        <v>70</v>
      </c>
      <c r="G15" s="7" t="s">
        <v>79</v>
      </c>
      <c r="H15" s="7" t="s">
        <v>80</v>
      </c>
      <c r="I15" s="8"/>
      <c r="J15" s="9">
        <v>2</v>
      </c>
      <c r="K15" s="9">
        <v>9</v>
      </c>
      <c r="L15" s="10">
        <v>7</v>
      </c>
    </row>
    <row r="16" spans="1:12" s="10" customFormat="1" ht="15.75">
      <c r="A16" s="105"/>
      <c r="B16" s="3" t="s">
        <v>93</v>
      </c>
      <c r="C16" s="11" t="s">
        <v>94</v>
      </c>
      <c r="D16" s="25">
        <v>80</v>
      </c>
      <c r="E16" s="6">
        <f t="shared" si="1"/>
        <v>20</v>
      </c>
      <c r="F16" s="7">
        <v>60</v>
      </c>
      <c r="G16" s="7" t="s">
        <v>79</v>
      </c>
      <c r="H16" s="7" t="s">
        <v>80</v>
      </c>
      <c r="I16" s="8"/>
      <c r="J16" s="9">
        <v>1</v>
      </c>
      <c r="K16" s="9">
        <v>10</v>
      </c>
    </row>
    <row r="17" spans="1:12" s="34" customFormat="1" ht="15.75">
      <c r="A17" s="105"/>
      <c r="B17" s="65">
        <v>120701</v>
      </c>
      <c r="C17" s="11" t="s">
        <v>192</v>
      </c>
      <c r="D17" s="25">
        <v>60</v>
      </c>
      <c r="E17" s="41">
        <f t="shared" si="1"/>
        <v>-10</v>
      </c>
      <c r="F17" s="31">
        <v>70</v>
      </c>
      <c r="G17" s="31" t="s">
        <v>79</v>
      </c>
      <c r="H17" s="31" t="s">
        <v>80</v>
      </c>
      <c r="I17" s="66"/>
      <c r="J17" s="67">
        <v>0</v>
      </c>
      <c r="K17" s="67"/>
    </row>
    <row r="18" spans="1:12" s="10" customFormat="1" ht="15.75">
      <c r="A18" s="106"/>
      <c r="B18" s="12"/>
      <c r="C18" s="13" t="s">
        <v>83</v>
      </c>
      <c r="D18" s="20">
        <f>SUM(D14:D17)</f>
        <v>300</v>
      </c>
      <c r="E18" s="20">
        <f>SUM(E14:E17)</f>
        <v>-11</v>
      </c>
      <c r="F18" s="20">
        <v>311</v>
      </c>
      <c r="G18" s="15"/>
      <c r="H18" s="15"/>
      <c r="I18" s="16"/>
      <c r="J18" s="17"/>
      <c r="K18" s="17"/>
    </row>
    <row r="19" spans="1:12" s="10" customFormat="1" ht="15.75">
      <c r="A19" s="104" t="s">
        <v>95</v>
      </c>
      <c r="B19" s="3" t="s">
        <v>96</v>
      </c>
      <c r="C19" s="4" t="s">
        <v>53</v>
      </c>
      <c r="D19" s="27">
        <v>130</v>
      </c>
      <c r="E19" s="6">
        <f>D19-F19</f>
        <v>-5</v>
      </c>
      <c r="F19" s="7">
        <v>135</v>
      </c>
      <c r="G19" s="7" t="s">
        <v>79</v>
      </c>
      <c r="H19" s="7" t="s">
        <v>80</v>
      </c>
      <c r="I19" s="8"/>
      <c r="J19" s="9">
        <v>1</v>
      </c>
      <c r="K19" s="9">
        <v>11</v>
      </c>
    </row>
    <row r="20" spans="1:12" s="10" customFormat="1" ht="15.75">
      <c r="A20" s="105"/>
      <c r="B20" s="3" t="s">
        <v>97</v>
      </c>
      <c r="C20" s="4" t="s">
        <v>52</v>
      </c>
      <c r="D20" s="27">
        <v>60</v>
      </c>
      <c r="E20" s="6">
        <f t="shared" ref="E20:E22" si="2">D20-F20</f>
        <v>-4</v>
      </c>
      <c r="F20" s="7">
        <v>64</v>
      </c>
      <c r="G20" s="7" t="s">
        <v>79</v>
      </c>
      <c r="H20" s="7" t="s">
        <v>80</v>
      </c>
      <c r="I20" s="8"/>
      <c r="J20" s="9">
        <v>1</v>
      </c>
      <c r="K20" s="9">
        <v>12</v>
      </c>
    </row>
    <row r="21" spans="1:12" s="10" customFormat="1" ht="15.75">
      <c r="A21" s="105"/>
      <c r="B21" s="3">
        <v>120201</v>
      </c>
      <c r="C21" s="4" t="s">
        <v>54</v>
      </c>
      <c r="D21" s="27">
        <v>60</v>
      </c>
      <c r="E21" s="6">
        <f t="shared" si="2"/>
        <v>-3</v>
      </c>
      <c r="F21" s="7">
        <v>63</v>
      </c>
      <c r="G21" s="7" t="s">
        <v>79</v>
      </c>
      <c r="H21" s="7" t="s">
        <v>80</v>
      </c>
      <c r="I21" s="8"/>
      <c r="J21" s="9">
        <v>1</v>
      </c>
      <c r="K21" s="9">
        <v>13</v>
      </c>
    </row>
    <row r="22" spans="1:12" s="10" customFormat="1" ht="15.75">
      <c r="A22" s="105"/>
      <c r="B22" s="3">
        <v>120202</v>
      </c>
      <c r="C22" s="4" t="s">
        <v>44</v>
      </c>
      <c r="D22" s="27">
        <v>60</v>
      </c>
      <c r="E22" s="6">
        <f t="shared" si="2"/>
        <v>-3</v>
      </c>
      <c r="F22" s="7">
        <v>63</v>
      </c>
      <c r="G22" s="7" t="s">
        <v>79</v>
      </c>
      <c r="H22" s="7" t="s">
        <v>80</v>
      </c>
      <c r="I22" s="8"/>
      <c r="J22" s="9">
        <v>1</v>
      </c>
      <c r="K22" s="9">
        <v>14</v>
      </c>
    </row>
    <row r="23" spans="1:12" s="10" customFormat="1" ht="15.75">
      <c r="A23" s="106"/>
      <c r="B23" s="12"/>
      <c r="C23" s="13" t="s">
        <v>83</v>
      </c>
      <c r="D23" s="15">
        <f>SUM(D19:D22)</f>
        <v>310</v>
      </c>
      <c r="E23" s="15">
        <f>SUM(E19:E22)</f>
        <v>-15</v>
      </c>
      <c r="F23" s="15">
        <v>325</v>
      </c>
      <c r="G23" s="15"/>
      <c r="H23" s="15"/>
      <c r="I23" s="16"/>
      <c r="J23" s="17"/>
      <c r="K23" s="17"/>
    </row>
    <row r="24" spans="1:12" s="10" customFormat="1" ht="15.75">
      <c r="A24" s="104" t="s">
        <v>98</v>
      </c>
      <c r="B24" s="3">
        <v>120203</v>
      </c>
      <c r="C24" s="23" t="s">
        <v>37</v>
      </c>
      <c r="D24" s="7">
        <v>40</v>
      </c>
      <c r="E24" s="6">
        <f>D24-F24</f>
        <v>0</v>
      </c>
      <c r="F24" s="7">
        <v>40</v>
      </c>
      <c r="G24" s="7" t="s">
        <v>99</v>
      </c>
      <c r="H24" s="7" t="s">
        <v>100</v>
      </c>
      <c r="I24" s="8"/>
      <c r="J24" s="9">
        <v>1</v>
      </c>
      <c r="K24" s="9">
        <v>15</v>
      </c>
    </row>
    <row r="25" spans="1:12" s="10" customFormat="1" ht="15.75">
      <c r="A25" s="105"/>
      <c r="B25" s="3">
        <v>120301</v>
      </c>
      <c r="C25" s="28" t="s">
        <v>46</v>
      </c>
      <c r="D25" s="7">
        <v>100</v>
      </c>
      <c r="E25" s="6">
        <f t="shared" ref="E25:E30" si="3">D25-F25</f>
        <v>0</v>
      </c>
      <c r="F25" s="7">
        <v>100</v>
      </c>
      <c r="G25" s="7" t="s">
        <v>99</v>
      </c>
      <c r="H25" s="7" t="s">
        <v>100</v>
      </c>
      <c r="I25" s="8"/>
      <c r="J25" s="9">
        <v>1</v>
      </c>
      <c r="K25" s="9">
        <v>16</v>
      </c>
    </row>
    <row r="26" spans="1:12" s="10" customFormat="1" ht="15.75">
      <c r="A26" s="105"/>
      <c r="B26" s="3" t="s">
        <v>101</v>
      </c>
      <c r="C26" s="23" t="s">
        <v>102</v>
      </c>
      <c r="D26" s="7">
        <v>100</v>
      </c>
      <c r="E26" s="6">
        <f t="shared" si="3"/>
        <v>10</v>
      </c>
      <c r="F26" s="7">
        <v>90</v>
      </c>
      <c r="G26" s="7" t="s">
        <v>99</v>
      </c>
      <c r="H26" s="7" t="s">
        <v>100</v>
      </c>
      <c r="I26" s="8"/>
      <c r="J26" s="9">
        <v>1</v>
      </c>
      <c r="K26" s="9">
        <v>17</v>
      </c>
    </row>
    <row r="27" spans="1:12" s="10" customFormat="1" ht="15.75">
      <c r="A27" s="105"/>
      <c r="B27" s="3">
        <v>120601</v>
      </c>
      <c r="C27" s="23" t="s">
        <v>47</v>
      </c>
      <c r="D27" s="7">
        <v>100</v>
      </c>
      <c r="E27" s="6">
        <f t="shared" si="3"/>
        <v>0</v>
      </c>
      <c r="F27" s="7">
        <v>100</v>
      </c>
      <c r="G27" s="7" t="s">
        <v>99</v>
      </c>
      <c r="H27" s="7" t="s">
        <v>100</v>
      </c>
      <c r="I27" s="8"/>
      <c r="J27" s="9">
        <v>1</v>
      </c>
      <c r="K27" s="9">
        <v>18</v>
      </c>
    </row>
    <row r="28" spans="1:12" s="10" customFormat="1" ht="15.75">
      <c r="A28" s="105"/>
      <c r="B28" s="3" t="s">
        <v>103</v>
      </c>
      <c r="C28" s="23" t="s">
        <v>49</v>
      </c>
      <c r="D28" s="7">
        <v>100</v>
      </c>
      <c r="E28" s="6">
        <f t="shared" si="3"/>
        <v>0</v>
      </c>
      <c r="F28" s="7">
        <v>100</v>
      </c>
      <c r="G28" s="7" t="s">
        <v>99</v>
      </c>
      <c r="H28" s="7" t="s">
        <v>100</v>
      </c>
      <c r="I28" s="8"/>
      <c r="J28" s="9">
        <v>1</v>
      </c>
      <c r="K28" s="9">
        <v>19</v>
      </c>
    </row>
    <row r="29" spans="1:12" s="10" customFormat="1" ht="15.75">
      <c r="A29" s="105"/>
      <c r="B29" s="3" t="s">
        <v>104</v>
      </c>
      <c r="C29" s="23" t="s">
        <v>50</v>
      </c>
      <c r="D29" s="7">
        <v>60</v>
      </c>
      <c r="E29" s="6">
        <f t="shared" si="3"/>
        <v>0</v>
      </c>
      <c r="F29" s="7">
        <v>60</v>
      </c>
      <c r="G29" s="7" t="s">
        <v>99</v>
      </c>
      <c r="H29" s="7" t="s">
        <v>100</v>
      </c>
      <c r="I29" s="8"/>
      <c r="J29" s="9">
        <v>1</v>
      </c>
      <c r="K29" s="9">
        <v>20</v>
      </c>
    </row>
    <row r="30" spans="1:12" s="10" customFormat="1" ht="15.75">
      <c r="A30" s="105"/>
      <c r="B30" s="3" t="s">
        <v>105</v>
      </c>
      <c r="C30" s="23" t="s">
        <v>43</v>
      </c>
      <c r="D30" s="7">
        <v>100</v>
      </c>
      <c r="E30" s="6">
        <f t="shared" si="3"/>
        <v>0</v>
      </c>
      <c r="F30" s="7">
        <v>100</v>
      </c>
      <c r="G30" s="7" t="s">
        <v>99</v>
      </c>
      <c r="H30" s="7" t="s">
        <v>100</v>
      </c>
      <c r="I30" s="8"/>
      <c r="J30" s="9">
        <v>2</v>
      </c>
      <c r="K30" s="9">
        <v>21</v>
      </c>
      <c r="L30" s="10">
        <v>8</v>
      </c>
    </row>
    <row r="31" spans="1:12" s="10" customFormat="1" ht="15.75">
      <c r="A31" s="106"/>
      <c r="B31" s="12"/>
      <c r="C31" s="13" t="s">
        <v>83</v>
      </c>
      <c r="D31" s="20">
        <f>SUM(D24:D30)</f>
        <v>600</v>
      </c>
      <c r="E31" s="20">
        <f>SUM(E24:E30)</f>
        <v>10</v>
      </c>
      <c r="F31" s="20">
        <v>590</v>
      </c>
      <c r="G31" s="15"/>
      <c r="H31" s="15"/>
      <c r="I31" s="16"/>
      <c r="J31" s="17"/>
      <c r="K31" s="17"/>
    </row>
    <row r="32" spans="1:12" s="10" customFormat="1" ht="15.75">
      <c r="A32" s="91" t="s">
        <v>106</v>
      </c>
      <c r="B32" s="3" t="s">
        <v>107</v>
      </c>
      <c r="C32" s="24" t="s">
        <v>57</v>
      </c>
      <c r="D32" s="6">
        <v>95</v>
      </c>
      <c r="E32" s="6">
        <f>D32-F32</f>
        <v>0</v>
      </c>
      <c r="F32" s="7">
        <v>95</v>
      </c>
      <c r="G32" s="7" t="s">
        <v>99</v>
      </c>
      <c r="H32" s="7" t="s">
        <v>100</v>
      </c>
      <c r="I32" s="8"/>
      <c r="J32" s="9">
        <v>1</v>
      </c>
      <c r="K32" s="9">
        <v>22</v>
      </c>
    </row>
    <row r="33" spans="1:11" s="10" customFormat="1" ht="15.75">
      <c r="A33" s="92"/>
      <c r="B33" s="3" t="s">
        <v>108</v>
      </c>
      <c r="C33" s="24" t="s">
        <v>58</v>
      </c>
      <c r="D33" s="6">
        <v>95</v>
      </c>
      <c r="E33" s="6">
        <f t="shared" ref="E33:E34" si="4">D33-F33</f>
        <v>0</v>
      </c>
      <c r="F33" s="7">
        <v>95</v>
      </c>
      <c r="G33" s="7" t="s">
        <v>99</v>
      </c>
      <c r="H33" s="7" t="s">
        <v>100</v>
      </c>
      <c r="I33" s="8"/>
      <c r="J33" s="9">
        <v>1</v>
      </c>
      <c r="K33" s="9">
        <v>23</v>
      </c>
    </row>
    <row r="34" spans="1:11" s="10" customFormat="1" ht="15.75">
      <c r="A34" s="92"/>
      <c r="B34" s="3" t="s">
        <v>109</v>
      </c>
      <c r="C34" s="4" t="s">
        <v>59</v>
      </c>
      <c r="D34" s="6">
        <v>60</v>
      </c>
      <c r="E34" s="6">
        <f t="shared" si="4"/>
        <v>0</v>
      </c>
      <c r="F34" s="7">
        <v>60</v>
      </c>
      <c r="G34" s="7" t="s">
        <v>99</v>
      </c>
      <c r="H34" s="7" t="s">
        <v>100</v>
      </c>
      <c r="I34" s="8"/>
      <c r="J34" s="9">
        <v>1</v>
      </c>
      <c r="K34" s="9">
        <v>24</v>
      </c>
    </row>
    <row r="35" spans="1:11" s="10" customFormat="1" ht="15.75">
      <c r="A35" s="93"/>
      <c r="B35" s="12"/>
      <c r="C35" s="13" t="s">
        <v>83</v>
      </c>
      <c r="D35" s="20">
        <f>SUM(D32:D34)</f>
        <v>250</v>
      </c>
      <c r="E35" s="20">
        <f>SUM(E32:E34)</f>
        <v>0</v>
      </c>
      <c r="F35" s="20">
        <v>250</v>
      </c>
      <c r="G35" s="15"/>
      <c r="H35" s="15"/>
      <c r="I35" s="16"/>
      <c r="J35" s="17"/>
      <c r="K35" s="17"/>
    </row>
    <row r="36" spans="1:11" s="34" customFormat="1" ht="14.25">
      <c r="A36" s="111" t="s">
        <v>110</v>
      </c>
      <c r="B36" s="29" t="s">
        <v>111</v>
      </c>
      <c r="C36" s="68" t="s">
        <v>112</v>
      </c>
      <c r="D36" s="26">
        <v>35</v>
      </c>
      <c r="E36" s="32"/>
      <c r="F36" s="32"/>
      <c r="G36" s="7" t="s">
        <v>79</v>
      </c>
      <c r="H36" s="31" t="s">
        <v>80</v>
      </c>
      <c r="I36" s="33"/>
      <c r="J36" s="30">
        <v>1</v>
      </c>
      <c r="K36" s="30">
        <v>25</v>
      </c>
    </row>
    <row r="37" spans="1:11" s="34" customFormat="1" ht="14.25">
      <c r="A37" s="111"/>
      <c r="B37" s="29" t="s">
        <v>113</v>
      </c>
      <c r="C37" s="26" t="s">
        <v>114</v>
      </c>
      <c r="D37" s="26">
        <v>65</v>
      </c>
      <c r="E37" s="32"/>
      <c r="F37" s="32"/>
      <c r="G37" s="7" t="s">
        <v>79</v>
      </c>
      <c r="H37" s="31" t="s">
        <v>80</v>
      </c>
      <c r="I37" s="33"/>
      <c r="J37" s="30">
        <v>1</v>
      </c>
      <c r="K37" s="30">
        <v>26</v>
      </c>
    </row>
    <row r="38" spans="1:11" s="34" customFormat="1" ht="14.25">
      <c r="A38" s="111"/>
      <c r="B38" s="35"/>
      <c r="C38" s="36" t="s">
        <v>83</v>
      </c>
      <c r="D38" s="37">
        <f>SUM(D36:D37)</f>
        <v>100</v>
      </c>
      <c r="E38" s="38"/>
      <c r="F38" s="38"/>
      <c r="G38" s="38"/>
      <c r="H38" s="37" t="s">
        <v>80</v>
      </c>
      <c r="I38" s="39"/>
      <c r="J38" s="40"/>
      <c r="K38" s="40"/>
    </row>
    <row r="39" spans="1:11" s="10" customFormat="1" ht="15.75">
      <c r="A39" s="112" t="s">
        <v>115</v>
      </c>
      <c r="B39" s="3" t="s">
        <v>116</v>
      </c>
      <c r="C39" s="24" t="s">
        <v>55</v>
      </c>
      <c r="D39" s="69">
        <v>70</v>
      </c>
      <c r="E39" s="6">
        <f>D39-F39</f>
        <v>-4</v>
      </c>
      <c r="F39" s="7">
        <v>74</v>
      </c>
      <c r="G39" s="7" t="s">
        <v>99</v>
      </c>
      <c r="H39" s="7" t="s">
        <v>100</v>
      </c>
      <c r="I39" s="8"/>
      <c r="J39" s="9">
        <v>1</v>
      </c>
      <c r="K39" s="9">
        <v>27</v>
      </c>
    </row>
    <row r="40" spans="1:11" s="10" customFormat="1" ht="15.75">
      <c r="A40" s="113"/>
      <c r="B40" s="3">
        <v>120402</v>
      </c>
      <c r="C40" s="24" t="s">
        <v>56</v>
      </c>
      <c r="D40" s="6">
        <v>90</v>
      </c>
      <c r="E40" s="6">
        <f>D40-F40</f>
        <v>-20</v>
      </c>
      <c r="F40" s="7">
        <v>110</v>
      </c>
      <c r="G40" s="7" t="s">
        <v>99</v>
      </c>
      <c r="H40" s="7" t="s">
        <v>100</v>
      </c>
      <c r="I40" s="8"/>
      <c r="J40" s="9">
        <v>1</v>
      </c>
      <c r="K40" s="9">
        <v>28</v>
      </c>
    </row>
    <row r="41" spans="1:11" s="10" customFormat="1" ht="15.75">
      <c r="A41" s="114"/>
      <c r="B41" s="12"/>
      <c r="C41" s="13" t="s">
        <v>83</v>
      </c>
      <c r="D41" s="20">
        <f>SUM(D39:D40)</f>
        <v>160</v>
      </c>
      <c r="E41" s="20">
        <f>SUM(E39:E40)</f>
        <v>-24</v>
      </c>
      <c r="F41" s="20">
        <v>184</v>
      </c>
      <c r="G41" s="15"/>
      <c r="H41" s="15"/>
      <c r="I41" s="16"/>
      <c r="J41" s="17"/>
      <c r="K41" s="17"/>
    </row>
    <row r="42" spans="1:11" s="10" customFormat="1" ht="15.75">
      <c r="A42" s="107" t="s">
        <v>117</v>
      </c>
      <c r="B42" s="3" t="s">
        <v>118</v>
      </c>
      <c r="C42" s="41" t="s">
        <v>119</v>
      </c>
      <c r="D42" s="6">
        <v>200</v>
      </c>
      <c r="E42" s="6">
        <f>D42-F42</f>
        <v>0</v>
      </c>
      <c r="F42" s="7">
        <v>200</v>
      </c>
      <c r="G42" s="7" t="s">
        <v>99</v>
      </c>
      <c r="H42" s="7" t="s">
        <v>100</v>
      </c>
      <c r="I42" s="8" t="s">
        <v>120</v>
      </c>
      <c r="J42" s="9">
        <v>1</v>
      </c>
      <c r="K42" s="9">
        <v>29</v>
      </c>
    </row>
    <row r="43" spans="1:11" s="10" customFormat="1" ht="15.75">
      <c r="A43" s="107"/>
      <c r="B43" s="3" t="s">
        <v>121</v>
      </c>
      <c r="C43" s="41" t="s">
        <v>122</v>
      </c>
      <c r="D43" s="6">
        <v>200</v>
      </c>
      <c r="E43" s="6">
        <f>D43-F43</f>
        <v>0</v>
      </c>
      <c r="F43" s="7">
        <v>200</v>
      </c>
      <c r="G43" s="7" t="s">
        <v>79</v>
      </c>
      <c r="H43" s="7" t="s">
        <v>100</v>
      </c>
      <c r="I43" s="8" t="s">
        <v>123</v>
      </c>
      <c r="J43" s="9">
        <v>1</v>
      </c>
      <c r="K43" s="9">
        <v>30</v>
      </c>
    </row>
    <row r="44" spans="1:11" s="10" customFormat="1" ht="15.75">
      <c r="A44" s="107"/>
      <c r="B44" s="12"/>
      <c r="C44" s="13" t="s">
        <v>83</v>
      </c>
      <c r="D44" s="20">
        <f>SUM(D42:D43)</f>
        <v>400</v>
      </c>
      <c r="E44" s="20"/>
      <c r="F44" s="15">
        <v>400</v>
      </c>
      <c r="G44" s="15"/>
      <c r="H44" s="15"/>
      <c r="I44" s="16"/>
      <c r="J44" s="17"/>
      <c r="K44" s="17"/>
    </row>
    <row r="45" spans="1:11" s="10" customFormat="1" ht="14.25">
      <c r="A45" s="108" t="s">
        <v>124</v>
      </c>
      <c r="B45" s="109"/>
      <c r="C45" s="110"/>
      <c r="D45" s="42">
        <f>D44+D41+D38+D35+D31+D23+D18+D13+D9+D6</f>
        <v>3100</v>
      </c>
      <c r="E45" s="42"/>
      <c r="F45" s="42">
        <v>3100</v>
      </c>
      <c r="G45" s="43"/>
      <c r="H45" s="43"/>
      <c r="I45" s="44"/>
      <c r="J45" s="44">
        <f>SUM(J4:J44)</f>
        <v>43</v>
      </c>
      <c r="K45" s="44"/>
    </row>
  </sheetData>
  <mergeCells count="23">
    <mergeCell ref="A42:A44"/>
    <mergeCell ref="A45:C45"/>
    <mergeCell ref="A14:A18"/>
    <mergeCell ref="A19:A23"/>
    <mergeCell ref="A24:A31"/>
    <mergeCell ref="A32:A35"/>
    <mergeCell ref="A36:A38"/>
    <mergeCell ref="A39:A41"/>
    <mergeCell ref="J2:J3"/>
    <mergeCell ref="K2:K3"/>
    <mergeCell ref="L2:L3"/>
    <mergeCell ref="A4:A6"/>
    <mergeCell ref="A7:A9"/>
    <mergeCell ref="A10:A13"/>
    <mergeCell ref="A1:I1"/>
    <mergeCell ref="A2:A3"/>
    <mergeCell ref="B2:B3"/>
    <mergeCell ref="C2:C3"/>
    <mergeCell ref="D2:E2"/>
    <mergeCell ref="F2:F3"/>
    <mergeCell ref="G2:G3"/>
    <mergeCell ref="H2:H3"/>
    <mergeCell ref="I2:I3"/>
  </mergeCells>
  <phoneticPr fontId="1" type="noConversion"/>
  <hyperlinks>
    <hyperlink ref="C32" r:id="rId1"/>
    <hyperlink ref="C34" r:id="rId2"/>
    <hyperlink ref="C20" r:id="rId3"/>
    <hyperlink ref="C10" r:id="rId4"/>
    <hyperlink ref="C21" r:id="rId5"/>
    <hyperlink ref="C8" r:id="rId6"/>
    <hyperlink ref="C19" r:id="rId7"/>
    <hyperlink ref="C14" r:id="rId8"/>
    <hyperlink ref="C15" r:id="rId9"/>
    <hyperlink ref="C33" r:id="rId10"/>
    <hyperlink ref="C39" r:id="rId11"/>
    <hyperlink ref="C11" r:id="rId12" display="生物技术(海洋生物制药)"/>
    <hyperlink ref="C4" r:id="rId13"/>
    <hyperlink ref="C22" r:id="rId14"/>
    <hyperlink ref="C17" r:id="rId15"/>
    <hyperlink ref="C40" r:id="rId16"/>
    <hyperlink ref="C43" r:id="rId17"/>
  </hyperlinks>
  <pageMargins left="0.7" right="0.7" top="0.75" bottom="0.75" header="0.3" footer="0.3"/>
  <pageSetup paperSize="9" orientation="portrait" r:id="rId1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4"/>
  <sheetViews>
    <sheetView workbookViewId="0">
      <selection activeCell="BL5" sqref="BL5"/>
    </sheetView>
  </sheetViews>
  <sheetFormatPr defaultRowHeight="13.5"/>
  <sheetData>
    <row r="1" spans="1:64">
      <c r="A1" t="s">
        <v>128</v>
      </c>
      <c r="B1" t="s">
        <v>129</v>
      </c>
      <c r="C1" t="s">
        <v>127</v>
      </c>
      <c r="D1" t="s">
        <v>130</v>
      </c>
      <c r="E1" t="s">
        <v>131</v>
      </c>
      <c r="F1" t="s">
        <v>132</v>
      </c>
      <c r="J1" t="s">
        <v>5</v>
      </c>
      <c r="L1" t="s">
        <v>4</v>
      </c>
      <c r="O1" t="s">
        <v>6</v>
      </c>
      <c r="R1" t="s">
        <v>7</v>
      </c>
      <c r="T1" t="s">
        <v>8</v>
      </c>
      <c r="X1" t="s">
        <v>9</v>
      </c>
      <c r="Z1" t="s">
        <v>10</v>
      </c>
      <c r="AB1" t="s">
        <v>11</v>
      </c>
      <c r="AF1" t="s">
        <v>12</v>
      </c>
      <c r="AJ1" t="s">
        <v>13</v>
      </c>
      <c r="AK1" t="s">
        <v>14</v>
      </c>
      <c r="AL1" t="s">
        <v>133</v>
      </c>
      <c r="AM1" t="s">
        <v>16</v>
      </c>
      <c r="AN1" t="s">
        <v>134</v>
      </c>
      <c r="AO1" t="s">
        <v>18</v>
      </c>
      <c r="AQ1" t="s">
        <v>19</v>
      </c>
      <c r="AR1" t="s">
        <v>20</v>
      </c>
      <c r="AS1" t="s">
        <v>135</v>
      </c>
      <c r="AT1" t="s">
        <v>22</v>
      </c>
      <c r="AU1" t="s">
        <v>23</v>
      </c>
      <c r="AV1" t="s">
        <v>24</v>
      </c>
      <c r="AW1" t="s">
        <v>25</v>
      </c>
      <c r="AX1" t="s">
        <v>26</v>
      </c>
      <c r="AY1" t="s">
        <v>136</v>
      </c>
      <c r="AZ1" t="s">
        <v>27</v>
      </c>
      <c r="BA1" t="s">
        <v>28</v>
      </c>
      <c r="BB1" t="s">
        <v>29</v>
      </c>
      <c r="BC1" t="s">
        <v>30</v>
      </c>
      <c r="BE1" t="s">
        <v>31</v>
      </c>
      <c r="BF1" t="s">
        <v>137</v>
      </c>
      <c r="BG1" t="s">
        <v>138</v>
      </c>
    </row>
    <row r="2" spans="1:64">
      <c r="F2" t="s">
        <v>139</v>
      </c>
      <c r="G2" t="s">
        <v>32</v>
      </c>
      <c r="H2" t="s">
        <v>140</v>
      </c>
      <c r="I2" t="s">
        <v>141</v>
      </c>
      <c r="J2" t="s">
        <v>32</v>
      </c>
      <c r="K2" t="s">
        <v>142</v>
      </c>
      <c r="L2" t="s">
        <v>32</v>
      </c>
      <c r="M2" t="s">
        <v>33</v>
      </c>
      <c r="N2" t="s">
        <v>34</v>
      </c>
      <c r="O2" t="s">
        <v>32</v>
      </c>
      <c r="P2" t="s">
        <v>33</v>
      </c>
      <c r="Q2" t="s">
        <v>34</v>
      </c>
      <c r="R2" t="s">
        <v>32</v>
      </c>
      <c r="S2" t="s">
        <v>142</v>
      </c>
      <c r="T2" t="s">
        <v>32</v>
      </c>
      <c r="U2" t="s">
        <v>143</v>
      </c>
      <c r="V2" t="s">
        <v>33</v>
      </c>
      <c r="W2" t="s">
        <v>34</v>
      </c>
      <c r="X2" t="s">
        <v>33</v>
      </c>
      <c r="Y2" t="s">
        <v>34</v>
      </c>
      <c r="Z2" t="s">
        <v>143</v>
      </c>
      <c r="AA2" t="s">
        <v>33</v>
      </c>
      <c r="AB2" t="s">
        <v>32</v>
      </c>
      <c r="AC2" t="s">
        <v>144</v>
      </c>
      <c r="AD2" t="s">
        <v>33</v>
      </c>
      <c r="AE2" t="s">
        <v>34</v>
      </c>
      <c r="AF2" t="s">
        <v>33</v>
      </c>
      <c r="AG2" t="s">
        <v>34</v>
      </c>
      <c r="AH2" t="s">
        <v>145</v>
      </c>
      <c r="AI2" t="s">
        <v>146</v>
      </c>
      <c r="AJ2" t="s">
        <v>34</v>
      </c>
      <c r="AK2" t="s">
        <v>34</v>
      </c>
      <c r="AL2" t="s">
        <v>33</v>
      </c>
      <c r="AM2" t="s">
        <v>33</v>
      </c>
      <c r="AN2" t="s">
        <v>33</v>
      </c>
      <c r="AO2" t="s">
        <v>144</v>
      </c>
      <c r="AP2" t="s">
        <v>33</v>
      </c>
      <c r="AQ2" t="s">
        <v>33</v>
      </c>
      <c r="AR2" t="s">
        <v>34</v>
      </c>
      <c r="AS2" t="s">
        <v>34</v>
      </c>
      <c r="AT2" t="s">
        <v>34</v>
      </c>
      <c r="AU2" t="s">
        <v>34</v>
      </c>
      <c r="AV2" t="s">
        <v>33</v>
      </c>
      <c r="AW2" t="s">
        <v>34</v>
      </c>
      <c r="AX2" t="s">
        <v>34</v>
      </c>
      <c r="AY2" t="s">
        <v>34</v>
      </c>
      <c r="AZ2" t="s">
        <v>34</v>
      </c>
      <c r="BA2" t="s">
        <v>34</v>
      </c>
      <c r="BB2" t="s">
        <v>34</v>
      </c>
      <c r="BC2" t="s">
        <v>32</v>
      </c>
      <c r="BD2" t="s">
        <v>34</v>
      </c>
      <c r="BE2" t="s">
        <v>34</v>
      </c>
      <c r="BF2" t="s">
        <v>33</v>
      </c>
      <c r="BG2" t="s">
        <v>147</v>
      </c>
      <c r="BH2" t="s">
        <v>148</v>
      </c>
      <c r="BI2" t="s">
        <v>149</v>
      </c>
      <c r="BJ2" t="s">
        <v>150</v>
      </c>
      <c r="BK2" t="s">
        <v>151</v>
      </c>
    </row>
    <row r="3" spans="1:64">
      <c r="F3">
        <v>63</v>
      </c>
      <c r="G3">
        <v>10</v>
      </c>
      <c r="H3">
        <v>7</v>
      </c>
      <c r="I3">
        <v>970</v>
      </c>
      <c r="J3">
        <v>100</v>
      </c>
      <c r="L3">
        <v>120</v>
      </c>
      <c r="O3">
        <v>70</v>
      </c>
    </row>
    <row r="4" spans="1:64">
      <c r="A4" t="s">
        <v>35</v>
      </c>
      <c r="B4" t="s">
        <v>36</v>
      </c>
      <c r="C4">
        <v>79</v>
      </c>
      <c r="D4">
        <v>70</v>
      </c>
      <c r="E4">
        <v>9</v>
      </c>
      <c r="G4">
        <v>10</v>
      </c>
      <c r="J4">
        <v>10</v>
      </c>
      <c r="L4">
        <v>10</v>
      </c>
      <c r="O4">
        <v>10</v>
      </c>
      <c r="R4">
        <v>10</v>
      </c>
      <c r="T4">
        <v>6</v>
      </c>
      <c r="AB4">
        <v>10</v>
      </c>
      <c r="AU4">
        <v>6</v>
      </c>
      <c r="BC4">
        <v>7</v>
      </c>
      <c r="BL4">
        <f t="shared" ref="BL4:BL44" si="0">SUM(F4:BK4)</f>
        <v>79</v>
      </c>
    </row>
    <row r="5" spans="1:64">
      <c r="A5" t="s">
        <v>37</v>
      </c>
      <c r="B5" t="s">
        <v>36</v>
      </c>
      <c r="C5">
        <v>15</v>
      </c>
      <c r="D5">
        <v>20</v>
      </c>
      <c r="E5">
        <v>-5</v>
      </c>
      <c r="X5">
        <v>5</v>
      </c>
      <c r="AC5">
        <v>3</v>
      </c>
      <c r="AN5">
        <v>4</v>
      </c>
      <c r="BD5">
        <v>2</v>
      </c>
      <c r="BI5">
        <v>1</v>
      </c>
      <c r="BL5">
        <f t="shared" si="0"/>
        <v>15</v>
      </c>
    </row>
    <row r="6" spans="1:64">
      <c r="A6" t="s">
        <v>38</v>
      </c>
      <c r="B6" t="s">
        <v>36</v>
      </c>
      <c r="C6">
        <v>205</v>
      </c>
      <c r="D6">
        <v>200</v>
      </c>
      <c r="E6">
        <v>5</v>
      </c>
      <c r="I6">
        <v>15</v>
      </c>
      <c r="K6">
        <v>10</v>
      </c>
      <c r="M6">
        <v>10</v>
      </c>
      <c r="P6">
        <v>13</v>
      </c>
      <c r="S6">
        <v>6</v>
      </c>
      <c r="U6">
        <v>4</v>
      </c>
      <c r="V6">
        <v>15</v>
      </c>
      <c r="X6">
        <v>10</v>
      </c>
      <c r="Z6">
        <v>1</v>
      </c>
      <c r="AA6">
        <v>13</v>
      </c>
      <c r="AC6">
        <v>2</v>
      </c>
      <c r="AD6">
        <v>15</v>
      </c>
      <c r="AF6">
        <v>6</v>
      </c>
      <c r="AL6">
        <v>8</v>
      </c>
      <c r="AM6">
        <v>5</v>
      </c>
      <c r="AN6">
        <v>10</v>
      </c>
      <c r="AP6">
        <v>2</v>
      </c>
      <c r="AQ6">
        <v>7</v>
      </c>
      <c r="AR6">
        <v>5</v>
      </c>
      <c r="AS6">
        <v>3</v>
      </c>
      <c r="AT6">
        <v>5</v>
      </c>
      <c r="AU6">
        <v>8</v>
      </c>
      <c r="AV6">
        <v>3</v>
      </c>
      <c r="AX6">
        <v>2</v>
      </c>
      <c r="AY6">
        <v>2</v>
      </c>
      <c r="AZ6">
        <v>4</v>
      </c>
      <c r="BA6">
        <v>4</v>
      </c>
      <c r="BB6">
        <v>5</v>
      </c>
      <c r="BD6">
        <v>8</v>
      </c>
      <c r="BE6">
        <v>2</v>
      </c>
      <c r="BH6">
        <v>1</v>
      </c>
      <c r="BI6">
        <v>1</v>
      </c>
      <c r="BL6">
        <f t="shared" si="0"/>
        <v>205</v>
      </c>
    </row>
    <row r="7" spans="1:64">
      <c r="A7" t="s">
        <v>39</v>
      </c>
      <c r="B7" t="s">
        <v>36</v>
      </c>
      <c r="C7">
        <v>147</v>
      </c>
      <c r="D7">
        <v>110</v>
      </c>
      <c r="E7">
        <v>36</v>
      </c>
      <c r="F7">
        <v>30</v>
      </c>
      <c r="I7">
        <v>20</v>
      </c>
      <c r="K7">
        <v>10</v>
      </c>
      <c r="M7">
        <v>10</v>
      </c>
      <c r="P7">
        <v>10</v>
      </c>
      <c r="S7">
        <v>5</v>
      </c>
      <c r="V7">
        <v>15</v>
      </c>
      <c r="X7">
        <v>5</v>
      </c>
      <c r="AA7">
        <v>10</v>
      </c>
      <c r="AD7">
        <v>20</v>
      </c>
      <c r="AF7">
        <v>7</v>
      </c>
      <c r="AK7">
        <v>1</v>
      </c>
      <c r="BG7">
        <v>2</v>
      </c>
      <c r="BH7">
        <v>1</v>
      </c>
      <c r="BI7">
        <v>1</v>
      </c>
      <c r="BL7">
        <f t="shared" si="0"/>
        <v>147</v>
      </c>
    </row>
    <row r="8" spans="1:64">
      <c r="A8" t="s">
        <v>40</v>
      </c>
      <c r="B8" t="s">
        <v>36</v>
      </c>
      <c r="C8">
        <v>79</v>
      </c>
      <c r="D8">
        <v>165</v>
      </c>
      <c r="E8">
        <v>45</v>
      </c>
      <c r="H8">
        <v>2</v>
      </c>
      <c r="I8">
        <v>30</v>
      </c>
      <c r="K8">
        <v>10</v>
      </c>
      <c r="N8">
        <v>5</v>
      </c>
      <c r="P8">
        <v>10</v>
      </c>
      <c r="S8">
        <v>6</v>
      </c>
      <c r="U8">
        <v>4</v>
      </c>
      <c r="V8">
        <v>15</v>
      </c>
      <c r="X8">
        <v>7</v>
      </c>
      <c r="Z8">
        <v>1</v>
      </c>
      <c r="AA8">
        <v>10</v>
      </c>
      <c r="AD8">
        <v>20</v>
      </c>
      <c r="AF8">
        <v>6</v>
      </c>
      <c r="AI8">
        <v>2</v>
      </c>
      <c r="AJ8">
        <v>2</v>
      </c>
      <c r="AL8">
        <v>9</v>
      </c>
      <c r="AM8">
        <v>5</v>
      </c>
      <c r="AN8">
        <v>10</v>
      </c>
      <c r="AP8">
        <v>2</v>
      </c>
      <c r="AQ8">
        <v>9</v>
      </c>
      <c r="AR8">
        <v>5</v>
      </c>
      <c r="AS8">
        <v>2</v>
      </c>
      <c r="AT8">
        <v>2</v>
      </c>
      <c r="AU8">
        <v>6</v>
      </c>
      <c r="AV8">
        <v>2</v>
      </c>
      <c r="AX8">
        <v>2</v>
      </c>
      <c r="AY8">
        <v>2</v>
      </c>
      <c r="AZ8">
        <v>3</v>
      </c>
      <c r="BA8">
        <v>4</v>
      </c>
      <c r="BB8">
        <v>5</v>
      </c>
      <c r="BD8">
        <v>5</v>
      </c>
      <c r="BG8">
        <v>1</v>
      </c>
      <c r="BI8">
        <v>1</v>
      </c>
      <c r="BL8">
        <f t="shared" si="0"/>
        <v>205</v>
      </c>
    </row>
    <row r="9" spans="1:64">
      <c r="A9" t="s">
        <v>41</v>
      </c>
      <c r="B9" t="s">
        <v>36</v>
      </c>
      <c r="C9">
        <v>15</v>
      </c>
      <c r="D9">
        <v>220</v>
      </c>
      <c r="E9">
        <v>1</v>
      </c>
      <c r="F9">
        <v>33</v>
      </c>
      <c r="H9">
        <v>2</v>
      </c>
      <c r="I9">
        <v>40</v>
      </c>
      <c r="K9">
        <v>10</v>
      </c>
      <c r="M9">
        <v>15</v>
      </c>
      <c r="P9">
        <v>10</v>
      </c>
      <c r="S9">
        <v>6</v>
      </c>
      <c r="V9">
        <v>15</v>
      </c>
      <c r="X9">
        <v>8</v>
      </c>
      <c r="AA9">
        <v>10</v>
      </c>
      <c r="AD9">
        <v>10</v>
      </c>
      <c r="AF9">
        <v>10</v>
      </c>
      <c r="AL9">
        <v>5</v>
      </c>
      <c r="AN9">
        <v>10</v>
      </c>
      <c r="AQ9">
        <v>10</v>
      </c>
      <c r="AR9">
        <v>4</v>
      </c>
      <c r="AS9">
        <v>3</v>
      </c>
      <c r="AT9">
        <v>3</v>
      </c>
      <c r="AZ9">
        <v>3</v>
      </c>
      <c r="BA9">
        <v>4</v>
      </c>
      <c r="BB9">
        <v>5</v>
      </c>
      <c r="BG9">
        <v>2</v>
      </c>
      <c r="BH9">
        <v>1</v>
      </c>
      <c r="BI9">
        <v>1</v>
      </c>
      <c r="BL9">
        <f t="shared" si="0"/>
        <v>220</v>
      </c>
    </row>
    <row r="10" spans="1:64">
      <c r="A10" t="s">
        <v>152</v>
      </c>
      <c r="B10" t="s">
        <v>36</v>
      </c>
      <c r="C10">
        <v>205</v>
      </c>
      <c r="D10">
        <v>65</v>
      </c>
      <c r="E10">
        <v>20</v>
      </c>
      <c r="I10">
        <v>40</v>
      </c>
      <c r="N10">
        <v>5</v>
      </c>
      <c r="S10">
        <v>5</v>
      </c>
      <c r="V10">
        <v>8</v>
      </c>
      <c r="X10">
        <v>5</v>
      </c>
      <c r="AD10">
        <v>8</v>
      </c>
      <c r="AN10">
        <v>5</v>
      </c>
      <c r="AQ10">
        <v>4</v>
      </c>
      <c r="BD10">
        <v>3</v>
      </c>
      <c r="BH10">
        <v>1</v>
      </c>
      <c r="BL10">
        <f t="shared" si="0"/>
        <v>84</v>
      </c>
    </row>
    <row r="11" spans="1:64">
      <c r="A11" t="s">
        <v>42</v>
      </c>
      <c r="B11" t="s">
        <v>36</v>
      </c>
      <c r="C11">
        <v>147</v>
      </c>
      <c r="D11">
        <v>90</v>
      </c>
      <c r="E11">
        <v>-15</v>
      </c>
      <c r="I11">
        <v>15</v>
      </c>
      <c r="P11">
        <v>10</v>
      </c>
      <c r="U11">
        <v>4</v>
      </c>
      <c r="V11">
        <v>12</v>
      </c>
      <c r="Z11">
        <v>4</v>
      </c>
      <c r="AA11">
        <v>7</v>
      </c>
      <c r="AC11">
        <v>2</v>
      </c>
      <c r="AD11">
        <v>10</v>
      </c>
      <c r="AF11">
        <v>4</v>
      </c>
      <c r="AN11">
        <v>5</v>
      </c>
      <c r="AR11">
        <v>2</v>
      </c>
      <c r="BH11">
        <v>1</v>
      </c>
      <c r="BL11">
        <f t="shared" si="0"/>
        <v>76</v>
      </c>
    </row>
    <row r="12" spans="1:64">
      <c r="A12" t="s">
        <v>153</v>
      </c>
      <c r="B12" t="s">
        <v>36</v>
      </c>
      <c r="C12">
        <v>79</v>
      </c>
      <c r="D12">
        <v>35</v>
      </c>
      <c r="H12">
        <v>3</v>
      </c>
      <c r="BL12">
        <f t="shared" si="0"/>
        <v>3</v>
      </c>
    </row>
    <row r="13" spans="1:64">
      <c r="A13" t="s">
        <v>154</v>
      </c>
      <c r="B13" t="s">
        <v>36</v>
      </c>
      <c r="C13">
        <v>15</v>
      </c>
      <c r="D13">
        <v>65</v>
      </c>
      <c r="I13">
        <v>10</v>
      </c>
      <c r="BL13">
        <f t="shared" si="0"/>
        <v>10</v>
      </c>
    </row>
    <row r="14" spans="1:64">
      <c r="A14" t="s">
        <v>43</v>
      </c>
      <c r="B14" t="s">
        <v>36</v>
      </c>
      <c r="C14">
        <v>205</v>
      </c>
      <c r="D14">
        <v>45</v>
      </c>
      <c r="E14">
        <v>25</v>
      </c>
      <c r="I14">
        <v>45</v>
      </c>
      <c r="AD14">
        <v>10</v>
      </c>
      <c r="AF14">
        <v>5</v>
      </c>
      <c r="AQ14">
        <v>4</v>
      </c>
      <c r="BA14">
        <v>2</v>
      </c>
      <c r="BB14">
        <v>2</v>
      </c>
      <c r="BG14">
        <v>1</v>
      </c>
      <c r="BI14">
        <v>1</v>
      </c>
      <c r="BL14">
        <f t="shared" si="0"/>
        <v>70</v>
      </c>
    </row>
    <row r="15" spans="1:64">
      <c r="A15" t="s">
        <v>44</v>
      </c>
      <c r="B15" t="s">
        <v>36</v>
      </c>
      <c r="C15">
        <v>147</v>
      </c>
      <c r="D15">
        <v>60</v>
      </c>
      <c r="E15">
        <v>7</v>
      </c>
      <c r="I15">
        <v>20</v>
      </c>
      <c r="V15">
        <v>15</v>
      </c>
      <c r="AA15">
        <v>5</v>
      </c>
      <c r="AD15">
        <v>10</v>
      </c>
      <c r="AN15">
        <v>8</v>
      </c>
      <c r="AO15">
        <v>3</v>
      </c>
      <c r="BD15">
        <v>3</v>
      </c>
      <c r="BE15">
        <v>2</v>
      </c>
      <c r="BH15">
        <v>2</v>
      </c>
      <c r="BL15">
        <f t="shared" si="0"/>
        <v>68</v>
      </c>
    </row>
    <row r="16" spans="1:64">
      <c r="A16" t="s">
        <v>45</v>
      </c>
      <c r="B16" t="s">
        <v>36</v>
      </c>
      <c r="C16">
        <v>79</v>
      </c>
      <c r="D16">
        <v>150</v>
      </c>
      <c r="E16">
        <v>15</v>
      </c>
      <c r="I16">
        <v>40</v>
      </c>
      <c r="K16">
        <v>10</v>
      </c>
      <c r="N16">
        <v>6</v>
      </c>
      <c r="V16">
        <v>22</v>
      </c>
      <c r="AA16">
        <v>10</v>
      </c>
      <c r="AD16">
        <v>10</v>
      </c>
      <c r="AL16">
        <v>5</v>
      </c>
      <c r="AN16">
        <v>8</v>
      </c>
      <c r="AQ16">
        <v>5</v>
      </c>
      <c r="AR16">
        <v>5</v>
      </c>
      <c r="AS16">
        <v>3</v>
      </c>
      <c r="AU16">
        <v>5</v>
      </c>
      <c r="AV16">
        <v>5</v>
      </c>
      <c r="BA16">
        <v>5</v>
      </c>
      <c r="BB16">
        <v>5</v>
      </c>
      <c r="BG16">
        <v>3</v>
      </c>
      <c r="BH16">
        <v>1</v>
      </c>
      <c r="BI16">
        <v>1</v>
      </c>
      <c r="BL16">
        <f t="shared" si="0"/>
        <v>149</v>
      </c>
    </row>
    <row r="17" spans="1:64">
      <c r="A17" t="s">
        <v>46</v>
      </c>
      <c r="B17" t="s">
        <v>36</v>
      </c>
      <c r="C17">
        <v>15</v>
      </c>
      <c r="D17">
        <v>75</v>
      </c>
      <c r="E17">
        <v>23</v>
      </c>
      <c r="I17">
        <v>50</v>
      </c>
      <c r="V17">
        <v>6</v>
      </c>
      <c r="AA17">
        <v>2</v>
      </c>
      <c r="AD17">
        <v>5</v>
      </c>
      <c r="AF17">
        <v>3</v>
      </c>
      <c r="AQ17">
        <v>3</v>
      </c>
      <c r="BG17">
        <v>2</v>
      </c>
      <c r="BH17">
        <v>1</v>
      </c>
      <c r="BI17">
        <v>1</v>
      </c>
      <c r="BL17">
        <f t="shared" si="0"/>
        <v>73</v>
      </c>
    </row>
    <row r="18" spans="1:64">
      <c r="A18" t="s">
        <v>47</v>
      </c>
      <c r="B18" t="s">
        <v>36</v>
      </c>
      <c r="C18">
        <v>205</v>
      </c>
      <c r="D18">
        <v>50</v>
      </c>
      <c r="E18">
        <v>31</v>
      </c>
      <c r="I18">
        <v>50</v>
      </c>
      <c r="K18">
        <v>5</v>
      </c>
      <c r="S18">
        <v>2</v>
      </c>
      <c r="V18">
        <v>3</v>
      </c>
      <c r="AA18">
        <v>2</v>
      </c>
      <c r="AD18">
        <v>4</v>
      </c>
      <c r="AG18" t="s">
        <v>48</v>
      </c>
      <c r="AL18">
        <v>2</v>
      </c>
      <c r="AN18">
        <v>2</v>
      </c>
      <c r="AQ18">
        <v>3</v>
      </c>
      <c r="AU18">
        <v>2</v>
      </c>
      <c r="BA18">
        <v>2</v>
      </c>
      <c r="BD18">
        <v>2</v>
      </c>
      <c r="BG18">
        <v>2</v>
      </c>
      <c r="BH18">
        <v>1</v>
      </c>
      <c r="BL18">
        <f t="shared" si="0"/>
        <v>82</v>
      </c>
    </row>
    <row r="19" spans="1:64">
      <c r="A19" t="s">
        <v>61</v>
      </c>
      <c r="B19" t="s">
        <v>36</v>
      </c>
      <c r="C19">
        <v>147</v>
      </c>
      <c r="D19">
        <v>75</v>
      </c>
      <c r="E19">
        <v>15</v>
      </c>
      <c r="I19">
        <v>40</v>
      </c>
      <c r="P19">
        <v>5</v>
      </c>
      <c r="V19">
        <v>5</v>
      </c>
      <c r="X19">
        <v>3</v>
      </c>
      <c r="AA19">
        <v>2</v>
      </c>
      <c r="AD19">
        <v>3</v>
      </c>
      <c r="AF19">
        <v>5</v>
      </c>
      <c r="AU19">
        <v>2</v>
      </c>
      <c r="BG19">
        <v>2</v>
      </c>
      <c r="BH19">
        <v>1</v>
      </c>
      <c r="BI19">
        <v>1</v>
      </c>
      <c r="BL19">
        <f t="shared" si="0"/>
        <v>69</v>
      </c>
    </row>
    <row r="20" spans="1:64">
      <c r="A20" t="s">
        <v>49</v>
      </c>
      <c r="B20" t="s">
        <v>36</v>
      </c>
      <c r="C20">
        <v>79</v>
      </c>
      <c r="D20">
        <v>60</v>
      </c>
      <c r="E20">
        <v>23</v>
      </c>
      <c r="I20">
        <v>50</v>
      </c>
      <c r="K20">
        <v>5</v>
      </c>
      <c r="N20">
        <v>2</v>
      </c>
      <c r="AD20">
        <v>5</v>
      </c>
      <c r="AL20">
        <v>2</v>
      </c>
      <c r="AM20">
        <v>2</v>
      </c>
      <c r="AN20">
        <v>5</v>
      </c>
      <c r="AQ20">
        <v>2</v>
      </c>
      <c r="AT20">
        <v>2</v>
      </c>
      <c r="BB20">
        <v>2</v>
      </c>
      <c r="BD20">
        <v>2</v>
      </c>
      <c r="BG20">
        <v>2</v>
      </c>
      <c r="BH20">
        <v>1</v>
      </c>
      <c r="BL20">
        <f t="shared" si="0"/>
        <v>82</v>
      </c>
    </row>
    <row r="21" spans="1:64">
      <c r="A21" t="s">
        <v>50</v>
      </c>
      <c r="B21" t="s">
        <v>36</v>
      </c>
      <c r="C21">
        <v>15</v>
      </c>
      <c r="D21">
        <v>30</v>
      </c>
      <c r="E21">
        <v>17</v>
      </c>
      <c r="I21">
        <v>30</v>
      </c>
      <c r="AD21">
        <v>9</v>
      </c>
      <c r="AH21">
        <v>1</v>
      </c>
      <c r="BA21">
        <v>2</v>
      </c>
      <c r="BD21">
        <v>2</v>
      </c>
      <c r="BF21">
        <v>2</v>
      </c>
      <c r="BI21">
        <v>1</v>
      </c>
      <c r="BL21">
        <f t="shared" si="0"/>
        <v>47</v>
      </c>
    </row>
    <row r="22" spans="1:64">
      <c r="A22" t="s">
        <v>51</v>
      </c>
      <c r="B22" t="s">
        <v>36</v>
      </c>
      <c r="C22">
        <v>205</v>
      </c>
      <c r="D22">
        <v>130</v>
      </c>
      <c r="E22">
        <v>-12</v>
      </c>
      <c r="I22">
        <v>40</v>
      </c>
      <c r="K22">
        <v>10</v>
      </c>
      <c r="N22">
        <v>5</v>
      </c>
      <c r="V22">
        <v>22</v>
      </c>
      <c r="AA22">
        <v>15</v>
      </c>
      <c r="AH22">
        <v>3</v>
      </c>
      <c r="AK22">
        <v>1</v>
      </c>
      <c r="AN22">
        <v>6</v>
      </c>
      <c r="AU22">
        <v>3</v>
      </c>
      <c r="AX22">
        <v>4</v>
      </c>
      <c r="AZ22">
        <v>3</v>
      </c>
      <c r="BG22">
        <v>3</v>
      </c>
      <c r="BH22">
        <v>1</v>
      </c>
      <c r="BI22">
        <v>1</v>
      </c>
      <c r="BL22">
        <f t="shared" si="0"/>
        <v>117</v>
      </c>
    </row>
    <row r="23" spans="1:64">
      <c r="A23" t="s">
        <v>94</v>
      </c>
      <c r="B23" t="s">
        <v>36</v>
      </c>
      <c r="C23">
        <v>147</v>
      </c>
      <c r="D23">
        <v>80</v>
      </c>
      <c r="E23">
        <v>-22</v>
      </c>
      <c r="I23">
        <v>30</v>
      </c>
      <c r="N23">
        <v>3</v>
      </c>
      <c r="AA23">
        <v>10</v>
      </c>
      <c r="AL23">
        <v>5</v>
      </c>
      <c r="AU23">
        <v>3</v>
      </c>
      <c r="BB23">
        <v>2</v>
      </c>
      <c r="BD23">
        <v>5</v>
      </c>
      <c r="BH23">
        <v>2</v>
      </c>
      <c r="BL23">
        <f t="shared" si="0"/>
        <v>60</v>
      </c>
    </row>
    <row r="24" spans="1:64">
      <c r="A24" t="s">
        <v>155</v>
      </c>
      <c r="B24" t="s">
        <v>36</v>
      </c>
      <c r="C24">
        <v>79</v>
      </c>
      <c r="D24">
        <v>0</v>
      </c>
      <c r="E24">
        <v>49</v>
      </c>
      <c r="AA24">
        <v>10</v>
      </c>
      <c r="AL24">
        <v>5</v>
      </c>
      <c r="AM24">
        <v>2</v>
      </c>
      <c r="AN24">
        <v>12</v>
      </c>
      <c r="AQ24">
        <v>5</v>
      </c>
      <c r="AT24">
        <v>4</v>
      </c>
      <c r="AV24">
        <v>3</v>
      </c>
      <c r="BA24">
        <v>3</v>
      </c>
      <c r="BD24">
        <v>5</v>
      </c>
      <c r="BL24">
        <f t="shared" si="0"/>
        <v>49</v>
      </c>
    </row>
    <row r="25" spans="1:64">
      <c r="A25" t="s">
        <v>52</v>
      </c>
      <c r="B25" t="s">
        <v>36</v>
      </c>
      <c r="C25">
        <v>15</v>
      </c>
      <c r="D25">
        <v>60</v>
      </c>
      <c r="E25">
        <v>2</v>
      </c>
      <c r="I25">
        <v>20</v>
      </c>
      <c r="N25">
        <v>5</v>
      </c>
      <c r="AA25">
        <v>10</v>
      </c>
      <c r="AN25">
        <v>5</v>
      </c>
      <c r="AU25">
        <v>5</v>
      </c>
      <c r="AV25">
        <v>2</v>
      </c>
      <c r="AX25">
        <v>3</v>
      </c>
      <c r="BA25">
        <v>3</v>
      </c>
      <c r="BB25">
        <v>2</v>
      </c>
      <c r="BD25">
        <v>5</v>
      </c>
      <c r="BH25">
        <v>2</v>
      </c>
      <c r="BL25">
        <f t="shared" si="0"/>
        <v>62</v>
      </c>
    </row>
    <row r="26" spans="1:64">
      <c r="A26" t="s">
        <v>53</v>
      </c>
      <c r="B26" t="s">
        <v>36</v>
      </c>
      <c r="C26">
        <v>205</v>
      </c>
      <c r="D26">
        <v>130</v>
      </c>
      <c r="E26">
        <v>-32</v>
      </c>
      <c r="I26">
        <v>25</v>
      </c>
      <c r="N26">
        <v>8</v>
      </c>
      <c r="AA26">
        <v>2</v>
      </c>
      <c r="AL26">
        <v>5</v>
      </c>
      <c r="AM26">
        <v>2</v>
      </c>
      <c r="AN26">
        <v>9</v>
      </c>
      <c r="AQ26">
        <v>5</v>
      </c>
      <c r="AR26">
        <v>5</v>
      </c>
      <c r="AS26">
        <v>3</v>
      </c>
      <c r="AT26">
        <v>3</v>
      </c>
      <c r="AU26">
        <v>8</v>
      </c>
      <c r="AV26">
        <v>6</v>
      </c>
      <c r="AY26">
        <v>3</v>
      </c>
      <c r="AZ26">
        <v>2</v>
      </c>
      <c r="BA26">
        <v>4</v>
      </c>
      <c r="BD26">
        <v>5</v>
      </c>
      <c r="BH26">
        <v>1</v>
      </c>
      <c r="BL26">
        <f t="shared" si="0"/>
        <v>96</v>
      </c>
    </row>
    <row r="27" spans="1:64">
      <c r="A27" t="s">
        <v>54</v>
      </c>
      <c r="B27" t="s">
        <v>36</v>
      </c>
      <c r="C27">
        <v>147</v>
      </c>
      <c r="D27">
        <v>60</v>
      </c>
      <c r="E27">
        <v>-23</v>
      </c>
      <c r="AA27">
        <v>6</v>
      </c>
      <c r="AL27">
        <v>6</v>
      </c>
      <c r="AN27">
        <v>3</v>
      </c>
      <c r="AT27">
        <v>2</v>
      </c>
      <c r="AU27">
        <v>6</v>
      </c>
      <c r="AX27">
        <v>3</v>
      </c>
      <c r="AZ27">
        <v>2</v>
      </c>
      <c r="BA27">
        <v>2</v>
      </c>
      <c r="BD27">
        <v>5</v>
      </c>
      <c r="BH27">
        <v>1</v>
      </c>
      <c r="BL27">
        <f t="shared" si="0"/>
        <v>36</v>
      </c>
    </row>
    <row r="28" spans="1:64">
      <c r="A28" t="s">
        <v>55</v>
      </c>
      <c r="B28" t="s">
        <v>36</v>
      </c>
      <c r="C28">
        <v>79</v>
      </c>
      <c r="D28">
        <v>40</v>
      </c>
      <c r="E28">
        <v>-2</v>
      </c>
      <c r="I28">
        <v>20</v>
      </c>
      <c r="AQ28">
        <v>4</v>
      </c>
      <c r="AR28">
        <v>3</v>
      </c>
      <c r="BA28">
        <v>2</v>
      </c>
      <c r="BB28">
        <v>2</v>
      </c>
      <c r="BD28">
        <v>5</v>
      </c>
      <c r="BI28">
        <v>2</v>
      </c>
      <c r="BL28">
        <f t="shared" si="0"/>
        <v>38</v>
      </c>
    </row>
    <row r="29" spans="1:64">
      <c r="A29" t="s">
        <v>56</v>
      </c>
      <c r="B29" t="s">
        <v>36</v>
      </c>
      <c r="C29">
        <v>15</v>
      </c>
      <c r="D29">
        <v>30</v>
      </c>
      <c r="E29">
        <v>35</v>
      </c>
      <c r="I29">
        <v>40</v>
      </c>
      <c r="AH29">
        <v>2</v>
      </c>
      <c r="AM29">
        <v>3</v>
      </c>
      <c r="BA29">
        <v>3</v>
      </c>
      <c r="BD29">
        <v>5</v>
      </c>
      <c r="BE29">
        <v>2</v>
      </c>
      <c r="BF29">
        <v>4</v>
      </c>
      <c r="BI29">
        <v>1</v>
      </c>
      <c r="BJ29">
        <v>3</v>
      </c>
      <c r="BL29">
        <f t="shared" si="0"/>
        <v>63</v>
      </c>
    </row>
    <row r="30" spans="1:64">
      <c r="A30" t="s">
        <v>57</v>
      </c>
      <c r="B30" t="s">
        <v>36</v>
      </c>
      <c r="C30">
        <v>205</v>
      </c>
      <c r="D30">
        <v>35</v>
      </c>
      <c r="E30">
        <v>25</v>
      </c>
      <c r="I30">
        <v>40</v>
      </c>
      <c r="K30">
        <v>5</v>
      </c>
      <c r="N30">
        <v>5</v>
      </c>
      <c r="AL30">
        <v>2</v>
      </c>
      <c r="AS30">
        <v>2</v>
      </c>
      <c r="BA30">
        <v>3</v>
      </c>
      <c r="BG30">
        <v>1</v>
      </c>
      <c r="BH30">
        <v>1</v>
      </c>
      <c r="BL30">
        <f t="shared" si="0"/>
        <v>59</v>
      </c>
    </row>
    <row r="31" spans="1:64">
      <c r="A31" t="s">
        <v>58</v>
      </c>
      <c r="B31" t="s">
        <v>36</v>
      </c>
      <c r="C31">
        <v>147</v>
      </c>
      <c r="D31">
        <v>35</v>
      </c>
      <c r="E31">
        <v>10</v>
      </c>
      <c r="I31">
        <v>20</v>
      </c>
      <c r="K31">
        <v>5</v>
      </c>
      <c r="S31">
        <v>2</v>
      </c>
      <c r="AN31">
        <v>5</v>
      </c>
      <c r="AU31">
        <v>4</v>
      </c>
      <c r="BB31">
        <v>2</v>
      </c>
      <c r="BD31">
        <v>3</v>
      </c>
      <c r="BF31">
        <v>4</v>
      </c>
      <c r="BH31">
        <v>1</v>
      </c>
      <c r="BL31">
        <f t="shared" si="0"/>
        <v>46</v>
      </c>
    </row>
    <row r="32" spans="1:64">
      <c r="A32" t="s">
        <v>59</v>
      </c>
      <c r="B32" t="s">
        <v>36</v>
      </c>
      <c r="C32">
        <v>79</v>
      </c>
      <c r="D32">
        <v>30</v>
      </c>
      <c r="E32">
        <v>-17</v>
      </c>
      <c r="AN32">
        <v>3</v>
      </c>
      <c r="AU32">
        <v>2</v>
      </c>
      <c r="AV32">
        <v>2</v>
      </c>
      <c r="AX32">
        <v>2</v>
      </c>
      <c r="BA32">
        <v>2</v>
      </c>
      <c r="BD32">
        <v>2</v>
      </c>
      <c r="BL32">
        <f t="shared" si="0"/>
        <v>13</v>
      </c>
    </row>
    <row r="33" spans="1:64">
      <c r="A33" t="s">
        <v>156</v>
      </c>
      <c r="B33" t="s">
        <v>36</v>
      </c>
      <c r="C33">
        <v>15</v>
      </c>
      <c r="D33">
        <v>200</v>
      </c>
      <c r="E33">
        <v>2</v>
      </c>
      <c r="I33">
        <v>120</v>
      </c>
      <c r="K33">
        <v>10</v>
      </c>
      <c r="S33">
        <v>10</v>
      </c>
      <c r="AA33">
        <v>10</v>
      </c>
      <c r="AK33">
        <v>2</v>
      </c>
      <c r="AL33">
        <v>4</v>
      </c>
      <c r="AN33">
        <v>5</v>
      </c>
      <c r="AR33">
        <v>4</v>
      </c>
      <c r="AS33">
        <v>10</v>
      </c>
      <c r="AT33">
        <v>2</v>
      </c>
      <c r="AU33">
        <v>10</v>
      </c>
      <c r="AW33">
        <v>6</v>
      </c>
      <c r="AY33">
        <v>4</v>
      </c>
      <c r="BA33">
        <v>2</v>
      </c>
      <c r="BL33">
        <f t="shared" si="0"/>
        <v>199</v>
      </c>
    </row>
    <row r="34" spans="1:64">
      <c r="A34" t="s">
        <v>157</v>
      </c>
      <c r="B34" t="s">
        <v>36</v>
      </c>
      <c r="C34">
        <v>79</v>
      </c>
      <c r="D34">
        <v>100</v>
      </c>
      <c r="E34">
        <v>60</v>
      </c>
      <c r="I34">
        <v>120</v>
      </c>
      <c r="S34">
        <v>25</v>
      </c>
      <c r="AN34">
        <v>2</v>
      </c>
      <c r="AR34">
        <v>2</v>
      </c>
      <c r="AS34">
        <v>5</v>
      </c>
      <c r="AU34">
        <v>4</v>
      </c>
      <c r="AW34">
        <v>2</v>
      </c>
      <c r="BH34">
        <v>1</v>
      </c>
      <c r="BL34">
        <f t="shared" si="0"/>
        <v>161</v>
      </c>
    </row>
    <row r="35" spans="1:64">
      <c r="BL35">
        <f t="shared" si="0"/>
        <v>0</v>
      </c>
    </row>
    <row r="36" spans="1:64">
      <c r="A36" t="s">
        <v>37</v>
      </c>
      <c r="B36" t="s">
        <v>60</v>
      </c>
      <c r="C36">
        <v>17</v>
      </c>
      <c r="D36">
        <v>20</v>
      </c>
      <c r="E36">
        <v>-3</v>
      </c>
      <c r="X36">
        <v>3</v>
      </c>
      <c r="AA36">
        <v>3</v>
      </c>
      <c r="AD36">
        <v>3</v>
      </c>
      <c r="AN36">
        <v>2</v>
      </c>
      <c r="AQ36">
        <v>3</v>
      </c>
      <c r="BD36">
        <v>3</v>
      </c>
      <c r="BL36">
        <f t="shared" si="0"/>
        <v>17</v>
      </c>
    </row>
    <row r="37" spans="1:64">
      <c r="A37" t="s">
        <v>46</v>
      </c>
      <c r="B37" t="s">
        <v>60</v>
      </c>
      <c r="C37">
        <v>24</v>
      </c>
      <c r="D37">
        <v>25</v>
      </c>
      <c r="E37">
        <v>-25</v>
      </c>
      <c r="N37">
        <v>2</v>
      </c>
      <c r="V37">
        <v>4</v>
      </c>
      <c r="AD37">
        <v>2</v>
      </c>
      <c r="AF37">
        <v>2</v>
      </c>
      <c r="AL37">
        <v>2</v>
      </c>
      <c r="AN37">
        <v>2</v>
      </c>
      <c r="AR37">
        <v>2</v>
      </c>
      <c r="AU37">
        <v>2</v>
      </c>
      <c r="AV37">
        <v>2</v>
      </c>
      <c r="BB37">
        <v>2</v>
      </c>
      <c r="BD37">
        <v>2</v>
      </c>
      <c r="BL37">
        <f t="shared" si="0"/>
        <v>24</v>
      </c>
    </row>
    <row r="38" spans="1:64">
      <c r="A38" t="s">
        <v>61</v>
      </c>
      <c r="B38" t="s">
        <v>60</v>
      </c>
      <c r="C38">
        <v>22</v>
      </c>
      <c r="D38">
        <v>25</v>
      </c>
      <c r="E38">
        <v>-27</v>
      </c>
      <c r="P38">
        <v>5</v>
      </c>
      <c r="V38">
        <v>3</v>
      </c>
      <c r="X38">
        <v>5</v>
      </c>
      <c r="AD38">
        <v>2</v>
      </c>
      <c r="AN38">
        <v>3</v>
      </c>
      <c r="AV38">
        <v>2</v>
      </c>
      <c r="BA38">
        <v>2</v>
      </c>
      <c r="BL38">
        <f t="shared" si="0"/>
        <v>22</v>
      </c>
    </row>
    <row r="39" spans="1:64">
      <c r="A39" t="s">
        <v>43</v>
      </c>
      <c r="B39" t="s">
        <v>60</v>
      </c>
      <c r="C39">
        <v>30</v>
      </c>
      <c r="D39">
        <v>55</v>
      </c>
      <c r="E39">
        <v>-25</v>
      </c>
      <c r="N39">
        <v>3</v>
      </c>
      <c r="V39">
        <v>5</v>
      </c>
      <c r="AA39">
        <v>2</v>
      </c>
      <c r="AD39">
        <v>2</v>
      </c>
      <c r="AF39">
        <v>5</v>
      </c>
      <c r="AQ39">
        <v>3</v>
      </c>
      <c r="AU39">
        <v>3</v>
      </c>
      <c r="AV39">
        <v>3</v>
      </c>
      <c r="BD39">
        <v>3</v>
      </c>
      <c r="BI39">
        <v>1</v>
      </c>
      <c r="BL39">
        <f t="shared" si="0"/>
        <v>30</v>
      </c>
    </row>
    <row r="40" spans="1:64">
      <c r="A40" t="s">
        <v>49</v>
      </c>
      <c r="B40" t="s">
        <v>60</v>
      </c>
      <c r="C40">
        <v>20</v>
      </c>
      <c r="D40">
        <v>40</v>
      </c>
      <c r="E40">
        <v>-21</v>
      </c>
      <c r="N40">
        <v>2</v>
      </c>
      <c r="AA40">
        <v>2</v>
      </c>
      <c r="AL40">
        <v>4</v>
      </c>
      <c r="AN40">
        <v>5</v>
      </c>
      <c r="BB40">
        <v>2</v>
      </c>
      <c r="BD40">
        <v>3</v>
      </c>
      <c r="BG40">
        <v>1</v>
      </c>
      <c r="BI40">
        <v>1</v>
      </c>
      <c r="BL40">
        <f t="shared" si="0"/>
        <v>20</v>
      </c>
    </row>
    <row r="41" spans="1:64">
      <c r="A41" t="s">
        <v>47</v>
      </c>
      <c r="B41" t="s">
        <v>60</v>
      </c>
      <c r="C41">
        <v>23</v>
      </c>
      <c r="D41">
        <v>50</v>
      </c>
      <c r="E41">
        <v>-27</v>
      </c>
      <c r="V41">
        <v>5</v>
      </c>
      <c r="AD41">
        <v>3</v>
      </c>
      <c r="AF41">
        <v>2</v>
      </c>
      <c r="AN41">
        <v>2</v>
      </c>
      <c r="AQ41">
        <v>3</v>
      </c>
      <c r="AU41">
        <v>2</v>
      </c>
      <c r="AV41">
        <v>3</v>
      </c>
      <c r="BA41">
        <v>3</v>
      </c>
      <c r="BL41">
        <f t="shared" si="0"/>
        <v>23</v>
      </c>
    </row>
    <row r="42" spans="1:64">
      <c r="A42" t="s">
        <v>50</v>
      </c>
      <c r="B42" t="s">
        <v>60</v>
      </c>
      <c r="C42">
        <v>7</v>
      </c>
      <c r="D42">
        <v>30</v>
      </c>
      <c r="E42">
        <v>-24</v>
      </c>
      <c r="AN42">
        <v>4</v>
      </c>
      <c r="BD42">
        <v>2</v>
      </c>
      <c r="BI42">
        <v>1</v>
      </c>
      <c r="BL42">
        <f t="shared" si="0"/>
        <v>7</v>
      </c>
    </row>
    <row r="43" spans="1:64">
      <c r="A43" t="s">
        <v>55</v>
      </c>
      <c r="B43" t="s">
        <v>60</v>
      </c>
      <c r="C43">
        <v>9</v>
      </c>
      <c r="D43">
        <v>30</v>
      </c>
      <c r="E43">
        <v>-22</v>
      </c>
      <c r="AA43">
        <v>3</v>
      </c>
      <c r="AH43">
        <v>1</v>
      </c>
      <c r="BA43">
        <v>2</v>
      </c>
      <c r="BB43">
        <v>2</v>
      </c>
      <c r="BI43">
        <v>1</v>
      </c>
      <c r="BL43">
        <f t="shared" si="0"/>
        <v>9</v>
      </c>
    </row>
    <row r="44" spans="1:64">
      <c r="A44" t="s">
        <v>56</v>
      </c>
      <c r="B44" t="s">
        <v>60</v>
      </c>
      <c r="C44">
        <v>39</v>
      </c>
      <c r="D44">
        <v>60</v>
      </c>
      <c r="E44">
        <v>-20</v>
      </c>
      <c r="AA44">
        <v>2</v>
      </c>
      <c r="AH44">
        <v>4</v>
      </c>
      <c r="AL44">
        <v>3</v>
      </c>
      <c r="AN44">
        <v>5</v>
      </c>
      <c r="AU44">
        <v>4</v>
      </c>
      <c r="BA44">
        <v>2</v>
      </c>
      <c r="BD44">
        <v>3</v>
      </c>
      <c r="BG44">
        <v>1</v>
      </c>
      <c r="BI44">
        <v>1</v>
      </c>
      <c r="BJ44">
        <v>8</v>
      </c>
      <c r="BK44">
        <v>6</v>
      </c>
      <c r="BL44">
        <f t="shared" si="0"/>
        <v>39</v>
      </c>
    </row>
    <row r="45" spans="1:64">
      <c r="A45" t="s">
        <v>57</v>
      </c>
      <c r="B45" t="s">
        <v>60</v>
      </c>
      <c r="C45">
        <v>33</v>
      </c>
      <c r="D45">
        <v>60</v>
      </c>
      <c r="E45">
        <v>-27</v>
      </c>
      <c r="Z45">
        <v>4</v>
      </c>
      <c r="AA45">
        <v>2</v>
      </c>
      <c r="AN45">
        <v>5</v>
      </c>
      <c r="AQ45">
        <v>5</v>
      </c>
      <c r="AU45">
        <v>2</v>
      </c>
      <c r="AV45">
        <v>3</v>
      </c>
      <c r="BA45">
        <v>4</v>
      </c>
      <c r="BB45">
        <v>2</v>
      </c>
      <c r="BD45">
        <v>5</v>
      </c>
      <c r="BG45">
        <v>1</v>
      </c>
    </row>
    <row r="46" spans="1:64">
      <c r="A46" t="s">
        <v>58</v>
      </c>
      <c r="B46" t="s">
        <v>60</v>
      </c>
      <c r="C46">
        <v>31</v>
      </c>
      <c r="D46">
        <v>60</v>
      </c>
      <c r="E46">
        <v>-29</v>
      </c>
      <c r="N46">
        <v>3</v>
      </c>
      <c r="Z46">
        <v>3</v>
      </c>
      <c r="AA46">
        <v>3</v>
      </c>
      <c r="AL46">
        <v>3</v>
      </c>
      <c r="AN46">
        <v>3</v>
      </c>
      <c r="AQ46">
        <v>5</v>
      </c>
      <c r="AV46">
        <v>3</v>
      </c>
      <c r="BA46">
        <v>3</v>
      </c>
      <c r="BD46">
        <v>5</v>
      </c>
    </row>
    <row r="47" spans="1:64">
      <c r="A47" t="s">
        <v>59</v>
      </c>
      <c r="B47" t="s">
        <v>60</v>
      </c>
      <c r="C47">
        <v>19</v>
      </c>
      <c r="D47">
        <v>30</v>
      </c>
      <c r="E47">
        <v>-11</v>
      </c>
      <c r="N47">
        <v>2</v>
      </c>
      <c r="AA47">
        <v>4</v>
      </c>
      <c r="AL47">
        <v>1</v>
      </c>
      <c r="AN47">
        <v>3</v>
      </c>
      <c r="AR47">
        <v>2</v>
      </c>
      <c r="AU47">
        <v>2</v>
      </c>
      <c r="BB47">
        <v>2</v>
      </c>
      <c r="BD47">
        <v>3</v>
      </c>
    </row>
    <row r="48" spans="1:64">
      <c r="A48" t="s">
        <v>157</v>
      </c>
      <c r="B48" t="s">
        <v>60</v>
      </c>
      <c r="C48">
        <v>48</v>
      </c>
      <c r="D48">
        <v>100</v>
      </c>
      <c r="E48">
        <v>-52</v>
      </c>
      <c r="N48">
        <v>5</v>
      </c>
      <c r="AA48">
        <v>5</v>
      </c>
      <c r="AD48">
        <v>10</v>
      </c>
      <c r="AJ48">
        <v>2</v>
      </c>
      <c r="AL48">
        <v>2</v>
      </c>
      <c r="AR48">
        <v>5</v>
      </c>
      <c r="AS48">
        <v>8</v>
      </c>
      <c r="AU48">
        <v>5</v>
      </c>
      <c r="AY48">
        <v>2</v>
      </c>
      <c r="BA48">
        <v>2</v>
      </c>
    </row>
    <row r="49" spans="1:62">
      <c r="A49" t="s">
        <v>62</v>
      </c>
      <c r="B49" t="s">
        <v>60</v>
      </c>
      <c r="C49">
        <v>314</v>
      </c>
      <c r="D49">
        <v>585</v>
      </c>
      <c r="E49">
        <v>-321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17</v>
      </c>
      <c r="O49">
        <v>0</v>
      </c>
      <c r="P49">
        <v>5</v>
      </c>
      <c r="Q49">
        <v>0</v>
      </c>
      <c r="R49">
        <v>0</v>
      </c>
      <c r="S49">
        <v>0</v>
      </c>
      <c r="T49">
        <v>0</v>
      </c>
      <c r="U49">
        <v>0</v>
      </c>
      <c r="V49">
        <v>17</v>
      </c>
      <c r="W49">
        <v>0</v>
      </c>
      <c r="X49">
        <v>8</v>
      </c>
      <c r="Y49">
        <v>0</v>
      </c>
      <c r="Z49">
        <v>7</v>
      </c>
      <c r="AA49">
        <v>26</v>
      </c>
      <c r="AB49">
        <v>0</v>
      </c>
      <c r="AC49">
        <v>0</v>
      </c>
      <c r="AD49">
        <v>22</v>
      </c>
      <c r="AE49">
        <v>0</v>
      </c>
      <c r="AF49">
        <v>9</v>
      </c>
      <c r="AG49">
        <v>0</v>
      </c>
      <c r="AH49">
        <v>5</v>
      </c>
      <c r="AI49">
        <v>0</v>
      </c>
      <c r="AJ49">
        <v>2</v>
      </c>
      <c r="AK49">
        <v>0</v>
      </c>
      <c r="AL49">
        <v>15</v>
      </c>
      <c r="AM49">
        <v>0</v>
      </c>
      <c r="AN49">
        <v>34</v>
      </c>
      <c r="AO49">
        <v>0</v>
      </c>
      <c r="AP49">
        <v>0</v>
      </c>
      <c r="AQ49">
        <v>19</v>
      </c>
      <c r="AR49">
        <v>9</v>
      </c>
      <c r="AS49">
        <v>8</v>
      </c>
      <c r="AT49">
        <v>0</v>
      </c>
      <c r="AU49">
        <v>20</v>
      </c>
      <c r="AV49">
        <v>16</v>
      </c>
      <c r="AW49">
        <v>0</v>
      </c>
      <c r="AX49">
        <v>0</v>
      </c>
      <c r="AY49">
        <v>2</v>
      </c>
      <c r="AZ49">
        <v>0</v>
      </c>
      <c r="BA49">
        <v>18</v>
      </c>
      <c r="BB49">
        <v>10</v>
      </c>
      <c r="BC49">
        <v>0</v>
      </c>
      <c r="BD49">
        <v>29</v>
      </c>
      <c r="BE49">
        <v>0</v>
      </c>
      <c r="BF49">
        <v>0</v>
      </c>
      <c r="BG49">
        <v>3</v>
      </c>
      <c r="BH49">
        <v>0</v>
      </c>
      <c r="BI49">
        <v>5</v>
      </c>
      <c r="BJ49">
        <v>8</v>
      </c>
    </row>
    <row r="50" spans="1:62">
      <c r="B50" t="s">
        <v>36</v>
      </c>
      <c r="C50">
        <v>2683</v>
      </c>
      <c r="D50">
        <v>2515</v>
      </c>
      <c r="E50">
        <v>248</v>
      </c>
      <c r="F50">
        <v>63</v>
      </c>
      <c r="G50">
        <v>10</v>
      </c>
      <c r="H50">
        <v>7</v>
      </c>
      <c r="I50">
        <v>970</v>
      </c>
      <c r="J50">
        <v>10</v>
      </c>
      <c r="K50">
        <v>90</v>
      </c>
      <c r="L50">
        <v>10</v>
      </c>
      <c r="M50">
        <v>35</v>
      </c>
      <c r="N50">
        <v>44</v>
      </c>
      <c r="O50">
        <v>10</v>
      </c>
      <c r="P50">
        <v>58</v>
      </c>
      <c r="Q50">
        <v>0</v>
      </c>
      <c r="R50">
        <v>10</v>
      </c>
      <c r="S50">
        <v>67</v>
      </c>
      <c r="T50">
        <v>6</v>
      </c>
      <c r="U50">
        <v>12</v>
      </c>
      <c r="V50">
        <v>153</v>
      </c>
      <c r="W50">
        <v>0</v>
      </c>
      <c r="X50">
        <v>43</v>
      </c>
      <c r="Y50">
        <v>0</v>
      </c>
      <c r="Z50">
        <v>6</v>
      </c>
      <c r="AA50">
        <v>134</v>
      </c>
      <c r="AB50">
        <v>10</v>
      </c>
      <c r="AC50">
        <v>7</v>
      </c>
      <c r="AD50">
        <v>139</v>
      </c>
      <c r="AE50">
        <v>0</v>
      </c>
      <c r="AF50">
        <v>46</v>
      </c>
      <c r="AG50">
        <v>0</v>
      </c>
      <c r="AH50">
        <v>6</v>
      </c>
      <c r="AI50">
        <v>2</v>
      </c>
      <c r="AJ50">
        <v>2</v>
      </c>
      <c r="AK50">
        <v>4</v>
      </c>
      <c r="AL50">
        <v>58</v>
      </c>
      <c r="AM50">
        <v>19</v>
      </c>
      <c r="AN50">
        <v>117</v>
      </c>
      <c r="AO50">
        <v>3</v>
      </c>
      <c r="AP50">
        <v>4</v>
      </c>
      <c r="AQ50">
        <v>61</v>
      </c>
      <c r="AR50">
        <v>35</v>
      </c>
      <c r="AS50">
        <v>31</v>
      </c>
      <c r="AT50">
        <v>23</v>
      </c>
      <c r="AU50">
        <v>74</v>
      </c>
      <c r="AV50">
        <v>23</v>
      </c>
      <c r="AW50">
        <v>8</v>
      </c>
      <c r="AX50">
        <v>16</v>
      </c>
      <c r="AY50">
        <v>11</v>
      </c>
      <c r="AZ50">
        <v>17</v>
      </c>
      <c r="BA50">
        <v>47</v>
      </c>
      <c r="BB50">
        <v>32</v>
      </c>
      <c r="BC50">
        <v>7</v>
      </c>
      <c r="BD50">
        <v>67</v>
      </c>
      <c r="BE50">
        <v>6</v>
      </c>
      <c r="BF50">
        <v>10</v>
      </c>
      <c r="BG50">
        <v>21</v>
      </c>
      <c r="BH50">
        <v>22</v>
      </c>
      <c r="BI50">
        <v>14</v>
      </c>
      <c r="BJ50">
        <v>3</v>
      </c>
    </row>
    <row r="51" spans="1:62">
      <c r="B51" t="s">
        <v>158</v>
      </c>
      <c r="C51">
        <v>2997</v>
      </c>
      <c r="D51">
        <v>3100</v>
      </c>
      <c r="E51">
        <v>-73</v>
      </c>
      <c r="F51">
        <v>63</v>
      </c>
      <c r="G51">
        <v>10</v>
      </c>
      <c r="H51">
        <v>7</v>
      </c>
      <c r="I51">
        <v>970</v>
      </c>
      <c r="J51">
        <v>10</v>
      </c>
      <c r="K51">
        <v>90</v>
      </c>
      <c r="L51">
        <v>10</v>
      </c>
      <c r="M51">
        <v>35</v>
      </c>
      <c r="N51">
        <v>61</v>
      </c>
      <c r="O51">
        <v>10</v>
      </c>
      <c r="P51">
        <v>63</v>
      </c>
      <c r="Q51">
        <v>0</v>
      </c>
      <c r="R51">
        <v>10</v>
      </c>
      <c r="S51">
        <v>67</v>
      </c>
      <c r="T51">
        <v>6</v>
      </c>
      <c r="U51">
        <v>12</v>
      </c>
      <c r="V51">
        <v>170</v>
      </c>
      <c r="W51">
        <v>0</v>
      </c>
      <c r="X51">
        <v>51</v>
      </c>
      <c r="Y51">
        <v>0</v>
      </c>
      <c r="Z51">
        <v>13</v>
      </c>
      <c r="AA51">
        <v>160</v>
      </c>
      <c r="AB51">
        <v>10</v>
      </c>
      <c r="AC51">
        <v>7</v>
      </c>
      <c r="AD51">
        <v>161</v>
      </c>
      <c r="AE51">
        <v>0</v>
      </c>
      <c r="AF51">
        <v>55</v>
      </c>
      <c r="AG51">
        <v>0</v>
      </c>
      <c r="AH51">
        <v>11</v>
      </c>
      <c r="AI51">
        <v>2</v>
      </c>
      <c r="AJ51">
        <v>4</v>
      </c>
      <c r="AK51">
        <v>4</v>
      </c>
      <c r="AL51">
        <v>73</v>
      </c>
      <c r="AM51">
        <v>19</v>
      </c>
      <c r="AN51">
        <v>151</v>
      </c>
      <c r="AO51">
        <v>3</v>
      </c>
      <c r="AP51">
        <v>4</v>
      </c>
      <c r="AQ51">
        <v>80</v>
      </c>
      <c r="AR51">
        <v>44</v>
      </c>
      <c r="AS51">
        <v>39</v>
      </c>
      <c r="AT51">
        <v>23</v>
      </c>
      <c r="AU51">
        <v>94</v>
      </c>
      <c r="AV51">
        <v>39</v>
      </c>
      <c r="AW51">
        <v>8</v>
      </c>
      <c r="AX51">
        <v>16</v>
      </c>
      <c r="AY51">
        <v>13</v>
      </c>
      <c r="AZ51">
        <v>17</v>
      </c>
      <c r="BA51">
        <v>65</v>
      </c>
      <c r="BB51">
        <v>42</v>
      </c>
      <c r="BC51">
        <v>7</v>
      </c>
      <c r="BD51">
        <v>96</v>
      </c>
      <c r="BE51">
        <v>6</v>
      </c>
      <c r="BF51">
        <v>10</v>
      </c>
      <c r="BG51">
        <v>24</v>
      </c>
      <c r="BH51">
        <v>22</v>
      </c>
      <c r="BI51">
        <v>19</v>
      </c>
      <c r="BJ51">
        <v>11</v>
      </c>
    </row>
    <row r="52" spans="1:62">
      <c r="B52" t="s">
        <v>63</v>
      </c>
      <c r="E52">
        <v>0</v>
      </c>
      <c r="F52">
        <v>1050</v>
      </c>
      <c r="J52">
        <v>100</v>
      </c>
      <c r="L52">
        <v>106</v>
      </c>
      <c r="O52">
        <v>73</v>
      </c>
      <c r="R52">
        <v>77</v>
      </c>
      <c r="T52">
        <v>188</v>
      </c>
      <c r="X52">
        <v>51</v>
      </c>
      <c r="Z52">
        <v>173</v>
      </c>
      <c r="AB52">
        <v>178</v>
      </c>
      <c r="AF52">
        <v>68</v>
      </c>
      <c r="AJ52">
        <v>4</v>
      </c>
      <c r="AK52">
        <v>4</v>
      </c>
      <c r="AL52">
        <v>73</v>
      </c>
      <c r="AM52">
        <v>19</v>
      </c>
      <c r="AN52">
        <v>151</v>
      </c>
      <c r="AO52">
        <v>7</v>
      </c>
      <c r="AV52">
        <v>39</v>
      </c>
      <c r="BC52">
        <v>103</v>
      </c>
    </row>
    <row r="53" spans="1:62">
      <c r="A53" t="s">
        <v>64</v>
      </c>
      <c r="B53" t="s">
        <v>60</v>
      </c>
      <c r="C53">
        <v>6</v>
      </c>
      <c r="D53">
        <v>6</v>
      </c>
      <c r="E53">
        <v>0</v>
      </c>
      <c r="AF53">
        <v>6</v>
      </c>
    </row>
    <row r="54" spans="1:62">
      <c r="B54" t="s">
        <v>36</v>
      </c>
      <c r="C54">
        <v>38</v>
      </c>
      <c r="D54">
        <v>45</v>
      </c>
      <c r="E54">
        <v>-7</v>
      </c>
      <c r="S54">
        <v>8</v>
      </c>
      <c r="AF54">
        <v>15</v>
      </c>
      <c r="AT54">
        <v>2</v>
      </c>
      <c r="AV54">
        <v>8</v>
      </c>
      <c r="AX54">
        <v>3</v>
      </c>
      <c r="AY54">
        <v>2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Lenovo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lwd</cp:lastModifiedBy>
  <dcterms:created xsi:type="dcterms:W3CDTF">2017-04-21T09:29:23Z</dcterms:created>
  <dcterms:modified xsi:type="dcterms:W3CDTF">2017-10-27T08:02:55Z</dcterms:modified>
</cp:coreProperties>
</file>